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8_{BD0D9B09-6BCD-452F-9A5C-26D792D1EA3A}" xr6:coauthVersionLast="47" xr6:coauthVersionMax="47" xr10:uidLastSave="{00000000-0000-0000-0000-000000000000}"/>
  <bookViews>
    <workbookView xWindow="0" yWindow="-16320" windowWidth="29040" windowHeight="15720" xr2:uid="{00000000-000D-0000-FFFF-FFFF00000000}"/>
  </bookViews>
  <sheets>
    <sheet name="Planning hebdomadaire" sheetId="6" r:id="rId1"/>
  </sheets>
  <definedNames>
    <definedName name="DateDébut">'Planning hebdomadaire'!$V$4</definedName>
    <definedName name="DébutSemaine">'Planning hebdomadaire'!#REF!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4" i="6" l="1"/>
  <c r="AJ15" i="6" l="1"/>
  <c r="Z15" i="6"/>
  <c r="P15" i="6"/>
  <c r="AE15" i="6"/>
  <c r="U15" i="6"/>
  <c r="K15" i="6"/>
  <c r="E15" i="6"/>
  <c r="X15" i="6"/>
  <c r="AC15" i="6"/>
  <c r="S15" i="6"/>
  <c r="I15" i="6"/>
  <c r="AH15" i="6"/>
  <c r="N15" i="6"/>
  <c r="C15" i="6"/>
  <c r="AJ16" i="6"/>
  <c r="AE16" i="6"/>
  <c r="Z16" i="6"/>
  <c r="U16" i="6"/>
  <c r="P16" i="6"/>
  <c r="K16" i="6"/>
  <c r="E16" i="6"/>
</calcChain>
</file>

<file path=xl/sharedStrings.xml><?xml version="1.0" encoding="utf-8"?>
<sst xmlns="http://schemas.openxmlformats.org/spreadsheetml/2006/main" count="12" uniqueCount="9">
  <si>
    <t>Planning hebdomadaire</t>
  </si>
  <si>
    <t>Objectifs hebdomadaires</t>
  </si>
  <si>
    <t>✔</t>
  </si>
  <si>
    <t>✖</t>
  </si>
  <si>
    <t>Notes</t>
  </si>
  <si>
    <t>Exemple de texte</t>
  </si>
  <si>
    <t>À faire</t>
  </si>
  <si>
    <t>Semaine du :</t>
  </si>
  <si>
    <t>Échéances cette semaine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</si>
</sst>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2" formatCode="_-* #,##0\ &quot;€&quot;_-;\-* #,##0\ &quot;€&quot;_-;_-* &quot;-&quot;\ &quot;€&quot;_-;_-@_-"/>
    <numFmt numFmtId="44" formatCode="_-* #,##0.00\ &quot;€&quot;_-;\-* #,##0.00\ &quot;€&quot;_-;_-* &quot;-&quot;??\ &quot;€&quot;_-;_-@_-"/>
    <numFmt numFmtId="164" formatCode="_(* #,##0_);_(* \(#,##0\);_(* &quot;-&quot;_);_(@_)"/>
    <numFmt numFmtId="165" formatCode="_(* #,##0.00_);_(* \(#,##0.00\);_(* &quot;-&quot;??_);_(@_)"/>
    <numFmt numFmtId="166" formatCode="d"/>
  </numFmts>
  <fonts count="35" x14ac:knownFonts="1">
    <font>
      <sz val="11"/>
      <color theme="1" tint="0.24994659260841701"/>
      <name val="Calibri"/>
      <family val="2"/>
      <scheme val="minor"/>
    </font>
    <font>
      <sz val="11"/>
      <color theme="1"/>
      <name val="Calibri"/>
      <family val="2"/>
      <scheme val="minor"/>
    </font>
    <font>
      <sz val="14"/>
      <color theme="4"/>
      <name val="Calibri"/>
      <family val="2"/>
      <scheme val="minor"/>
    </font>
    <font>
      <b/>
      <sz val="20"/>
      <color theme="4"/>
      <name val="Calibri"/>
      <family val="2"/>
      <scheme val="minor"/>
    </font>
    <font>
      <b/>
      <sz val="16"/>
      <color theme="1" tint="0.34998626667073579"/>
      <name val="Calibri"/>
      <family val="2"/>
      <scheme val="minor"/>
    </font>
    <font>
      <b/>
      <sz val="36"/>
      <color theme="1" tint="0.34998626667073579"/>
      <name val="Arial Nova"/>
      <family val="2"/>
      <scheme val="major"/>
    </font>
    <font>
      <sz val="11"/>
      <color theme="1" tint="0.24994659260841701"/>
      <name val="Calibri"/>
      <family val="2"/>
      <scheme val="minor"/>
    </font>
    <font>
      <b/>
      <sz val="26"/>
      <color theme="0"/>
      <name val="Calibri"/>
      <family val="2"/>
      <scheme val="minor"/>
    </font>
    <font>
      <b/>
      <sz val="18"/>
      <color theme="0"/>
      <name val="Calibri"/>
      <family val="2"/>
      <scheme val="minor"/>
    </font>
    <font>
      <sz val="20"/>
      <color theme="4"/>
      <name val="Calibri"/>
      <family val="2"/>
      <scheme val="minor"/>
    </font>
    <font>
      <sz val="20"/>
      <color theme="0"/>
      <name val="Calibri"/>
      <family val="2"/>
      <scheme val="minor"/>
    </font>
    <font>
      <sz val="18"/>
      <color theme="0"/>
      <name val="Calibri"/>
      <family val="2"/>
      <scheme val="minor"/>
    </font>
    <font>
      <sz val="14"/>
      <color theme="1" tint="0.24994659260841701"/>
      <name val="Calibri"/>
      <family val="4"/>
      <scheme val="minor"/>
    </font>
    <font>
      <sz val="12"/>
      <color theme="1" tint="0.24994659260841701"/>
      <name val="Calibri"/>
      <family val="4"/>
      <scheme val="minor"/>
    </font>
    <font>
      <u/>
      <sz val="12"/>
      <color theme="1" tint="0.24994659260841701"/>
      <name val="Calibri"/>
      <family val="4"/>
      <scheme val="minor"/>
    </font>
    <font>
      <b/>
      <sz val="12"/>
      <color theme="0"/>
      <name val="Arial Nova"/>
      <family val="2"/>
    </font>
    <font>
      <sz val="12"/>
      <color theme="1" tint="0.24994659260841701"/>
      <name val="Arial Nova"/>
      <family val="2"/>
      <scheme val="major"/>
    </font>
    <font>
      <b/>
      <sz val="12"/>
      <color theme="1" tint="0.24994659260841701"/>
      <name val="Arial Nova"/>
      <family val="2"/>
      <scheme val="major"/>
    </font>
    <font>
      <sz val="28"/>
      <color theme="0"/>
      <name val="Arial Nova"/>
      <family val="2"/>
      <scheme val="major"/>
    </font>
    <font>
      <sz val="12"/>
      <color theme="0"/>
      <name val="Arial Nova"/>
      <family val="2"/>
      <scheme val="major"/>
    </font>
    <font>
      <sz val="20"/>
      <color theme="1" tint="0.24994659260841701"/>
      <name val="Arial Nova"/>
      <family val="2"/>
      <scheme val="major"/>
    </font>
    <font>
      <sz val="20"/>
      <color theme="0"/>
      <name val="Arial Nova"/>
      <family val="2"/>
      <scheme val="major"/>
    </font>
    <font>
      <b/>
      <sz val="22"/>
      <color theme="0"/>
      <name val="Arial Nova"/>
      <family val="2"/>
      <scheme val="major"/>
    </font>
    <font>
      <sz val="12"/>
      <color theme="1" tint="0.24994659260841701"/>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45">
    <fill>
      <patternFill patternType="none"/>
    </fill>
    <fill>
      <patternFill patternType="gray125"/>
    </fill>
    <fill>
      <patternFill patternType="solid">
        <fgColor theme="4"/>
        <bgColor indexed="64"/>
      </patternFill>
    </fill>
    <fill>
      <patternFill patternType="solid">
        <fgColor theme="6"/>
        <bgColor indexed="64"/>
      </patternFill>
    </fill>
    <fill>
      <patternFill patternType="solid">
        <fgColor theme="3"/>
        <bgColor indexed="64"/>
      </patternFill>
    </fill>
    <fill>
      <patternFill patternType="solid">
        <fgColor theme="9"/>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theme="2"/>
        <bgColor indexed="64"/>
      </patternFill>
    </fill>
    <fill>
      <patternFill patternType="solid">
        <fgColor theme="0" tint="-4.9989318521683403E-2"/>
        <bgColor indexed="64"/>
      </patternFill>
    </fill>
    <fill>
      <patternFill patternType="solid">
        <fgColor rgb="FF1D6F42"/>
        <bgColor indexed="64"/>
      </patternFill>
    </fill>
    <fill>
      <patternFill patternType="solid">
        <fgColor rgb="FF248851"/>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7">
    <border>
      <left/>
      <right/>
      <top/>
      <bottom/>
      <diagonal/>
    </border>
    <border>
      <left style="thin">
        <color theme="0" tint="-0.14996795556505021"/>
      </left>
      <right/>
      <top style="medium">
        <color theme="4"/>
      </top>
      <bottom style="thin">
        <color theme="4"/>
      </bottom>
      <diagonal/>
    </border>
    <border>
      <left style="medium">
        <color theme="4"/>
      </left>
      <right/>
      <top/>
      <bottom/>
      <diagonal/>
    </border>
    <border>
      <left style="thick">
        <color theme="0"/>
      </left>
      <right/>
      <top/>
      <bottom/>
      <diagonal/>
    </border>
    <border>
      <left/>
      <right style="thin">
        <color theme="0" tint="-0.499984740745262"/>
      </right>
      <top/>
      <bottom/>
      <diagonal/>
    </border>
    <border>
      <left/>
      <right/>
      <top style="dotted">
        <color rgb="FFA6A6A6"/>
      </top>
      <bottom style="dotted">
        <color rgb="FFA6A6A6"/>
      </bottom>
      <diagonal/>
    </border>
    <border>
      <left style="medium">
        <color theme="0" tint="-0.24994659260841701"/>
      </left>
      <right/>
      <top style="medium">
        <color theme="0" tint="-0.24994659260841701"/>
      </top>
      <bottom style="dotted">
        <color rgb="FFA6A6A6"/>
      </bottom>
      <diagonal/>
    </border>
    <border>
      <left/>
      <right/>
      <top style="medium">
        <color theme="0" tint="-0.24994659260841701"/>
      </top>
      <bottom style="dotted">
        <color rgb="FFA6A6A6"/>
      </bottom>
      <diagonal/>
    </border>
    <border>
      <left/>
      <right style="medium">
        <color theme="0" tint="-0.24994659260841701"/>
      </right>
      <top style="medium">
        <color theme="0" tint="-0.24994659260841701"/>
      </top>
      <bottom style="dotted">
        <color rgb="FFA6A6A6"/>
      </bottom>
      <diagonal/>
    </border>
    <border>
      <left/>
      <right style="medium">
        <color theme="0" tint="-0.24994659260841701"/>
      </right>
      <top style="dotted">
        <color rgb="FFA6A6A6"/>
      </top>
      <bottom style="dotted">
        <color rgb="FFA6A6A6"/>
      </bottom>
      <diagonal/>
    </border>
    <border>
      <left style="medium">
        <color theme="0" tint="-0.24994659260841701"/>
      </left>
      <right/>
      <top style="dotted">
        <color rgb="FFA6A6A6"/>
      </top>
      <bottom style="dotted">
        <color rgb="FFA6A6A6"/>
      </bottom>
      <diagonal/>
    </border>
    <border>
      <left style="medium">
        <color theme="0" tint="-0.24994659260841701"/>
      </left>
      <right/>
      <top style="dotted">
        <color rgb="FFA6A6A6"/>
      </top>
      <bottom style="medium">
        <color theme="0" tint="-0.24994659260841701"/>
      </bottom>
      <diagonal/>
    </border>
    <border>
      <left/>
      <right/>
      <top style="dotted">
        <color rgb="FFA6A6A6"/>
      </top>
      <bottom style="medium">
        <color theme="0" tint="-0.24994659260841701"/>
      </bottom>
      <diagonal/>
    </border>
    <border>
      <left/>
      <right style="medium">
        <color theme="0" tint="-0.24994659260841701"/>
      </right>
      <top style="dotted">
        <color rgb="FFA6A6A6"/>
      </top>
      <bottom style="medium">
        <color theme="0" tint="-0.24994659260841701"/>
      </bottom>
      <diagonal/>
    </border>
    <border>
      <left/>
      <right style="thin">
        <color rgb="FF248851"/>
      </right>
      <top style="medium">
        <color rgb="FF248851"/>
      </top>
      <bottom/>
      <diagonal/>
    </border>
    <border>
      <left/>
      <right/>
      <top style="medium">
        <color rgb="FF248851"/>
      </top>
      <bottom/>
      <diagonal/>
    </border>
    <border>
      <left style="medium">
        <color theme="0" tint="-0.24994659260841701"/>
      </left>
      <right/>
      <top style="medium">
        <color theme="0" tint="-0.24994659260841701"/>
      </top>
      <bottom style="dotted">
        <color theme="0" tint="-0.24994659260841701"/>
      </bottom>
      <diagonal/>
    </border>
    <border>
      <left/>
      <right/>
      <top style="medium">
        <color theme="0" tint="-0.24994659260841701"/>
      </top>
      <bottom style="dotted">
        <color theme="0" tint="-0.24994659260841701"/>
      </bottom>
      <diagonal/>
    </border>
    <border>
      <left/>
      <right style="medium">
        <color theme="0" tint="-0.24994659260841701"/>
      </right>
      <top style="medium">
        <color theme="0" tint="-0.24994659260841701"/>
      </top>
      <bottom style="dotted">
        <color theme="0" tint="-0.24994659260841701"/>
      </bottom>
      <diagonal/>
    </border>
    <border>
      <left style="medium">
        <color theme="0" tint="-0.24994659260841701"/>
      </left>
      <right/>
      <top style="dotted">
        <color theme="0" tint="-0.24994659260841701"/>
      </top>
      <bottom style="dotted">
        <color theme="0" tint="-0.24994659260841701"/>
      </bottom>
      <diagonal/>
    </border>
    <border>
      <left/>
      <right/>
      <top style="dotted">
        <color theme="0" tint="-0.24994659260841701"/>
      </top>
      <bottom style="dotted">
        <color theme="0" tint="-0.24994659260841701"/>
      </bottom>
      <diagonal/>
    </border>
    <border>
      <left/>
      <right style="medium">
        <color theme="0" tint="-0.24994659260841701"/>
      </right>
      <top style="dotted">
        <color theme="0" tint="-0.24994659260841701"/>
      </top>
      <bottom style="dotted">
        <color theme="0" tint="-0.24994659260841701"/>
      </bottom>
      <diagonal/>
    </border>
    <border>
      <left style="medium">
        <color theme="0" tint="-0.24994659260841701"/>
      </left>
      <right/>
      <top style="dotted">
        <color theme="0" tint="-0.24994659260841701"/>
      </top>
      <bottom style="medium">
        <color theme="0" tint="-0.24994659260841701"/>
      </bottom>
      <diagonal/>
    </border>
    <border>
      <left/>
      <right/>
      <top style="dotted">
        <color theme="0" tint="-0.24994659260841701"/>
      </top>
      <bottom style="medium">
        <color theme="0" tint="-0.24994659260841701"/>
      </bottom>
      <diagonal/>
    </border>
    <border>
      <left/>
      <right style="medium">
        <color theme="0" tint="-0.24994659260841701"/>
      </right>
      <top style="dotted">
        <color theme="0" tint="-0.24994659260841701"/>
      </top>
      <bottom style="medium">
        <color theme="0" tint="-0.24994659260841701"/>
      </bottom>
      <diagonal/>
    </border>
    <border>
      <left style="medium">
        <color rgb="FF248851"/>
      </left>
      <right/>
      <top style="medium">
        <color rgb="FF248851"/>
      </top>
      <bottom/>
      <diagonal/>
    </border>
    <border>
      <left/>
      <right style="medium">
        <color rgb="FF248851"/>
      </right>
      <top style="medium">
        <color rgb="FF248851"/>
      </top>
      <bottom/>
      <diagonal/>
    </border>
    <border>
      <left style="medium">
        <color rgb="FF248851"/>
      </left>
      <right/>
      <top/>
      <bottom style="medium">
        <color rgb="FF248851"/>
      </bottom>
      <diagonal/>
    </border>
    <border>
      <left/>
      <right/>
      <top/>
      <bottom style="medium">
        <color rgb="FF248851"/>
      </bottom>
      <diagonal/>
    </border>
    <border>
      <left/>
      <right style="thin">
        <color rgb="FF248851"/>
      </right>
      <top/>
      <bottom style="medium">
        <color rgb="FF248851"/>
      </bottom>
      <diagonal/>
    </border>
    <border>
      <left/>
      <right style="medium">
        <color rgb="FF248851"/>
      </right>
      <top/>
      <bottom style="medium">
        <color rgb="FF248851"/>
      </bottom>
      <diagonal/>
    </border>
    <border>
      <left style="medium">
        <color theme="0" tint="-0.24994659260841701"/>
      </left>
      <right/>
      <top style="medium">
        <color rgb="FF248851"/>
      </top>
      <bottom style="dotted">
        <color theme="0" tint="-0.24994659260841701"/>
      </bottom>
      <diagonal/>
    </border>
    <border>
      <left/>
      <right/>
      <top style="medium">
        <color rgb="FF248851"/>
      </top>
      <bottom style="dotted">
        <color theme="0" tint="-0.24994659260841701"/>
      </bottom>
      <diagonal/>
    </border>
    <border>
      <left/>
      <right style="medium">
        <color theme="0" tint="-0.24994659260841701"/>
      </right>
      <top style="medium">
        <color rgb="FF248851"/>
      </top>
      <bottom style="dotted">
        <color theme="0" tint="-0.24994659260841701"/>
      </bottom>
      <diagonal/>
    </border>
    <border>
      <left style="dotted">
        <color theme="0" tint="-0.24994659260841701"/>
      </left>
      <right/>
      <top style="medium">
        <color rgb="FF248851"/>
      </top>
      <bottom style="dotted">
        <color theme="0" tint="-0.24994659260841701"/>
      </bottom>
      <diagonal/>
    </border>
    <border>
      <left style="dotted">
        <color theme="0" tint="-0.24994659260841701"/>
      </left>
      <right/>
      <top style="dotted">
        <color theme="0" tint="-0.24994659260841701"/>
      </top>
      <bottom style="dotted">
        <color theme="0" tint="-0.24994659260841701"/>
      </bottom>
      <diagonal/>
    </border>
    <border>
      <left style="dotted">
        <color theme="0" tint="-0.24994659260841701"/>
      </left>
      <right/>
      <top style="dotted">
        <color theme="0" tint="-0.24994659260841701"/>
      </top>
      <bottom style="medium">
        <color theme="0" tint="-0.24994659260841701"/>
      </bottom>
      <diagonal/>
    </border>
    <border>
      <left/>
      <right style="dotted">
        <color theme="0" tint="-0.24994659260841701"/>
      </right>
      <top style="dotted">
        <color theme="0" tint="-0.24994659260841701"/>
      </top>
      <bottom style="dotted">
        <color theme="0" tint="-0.24994659260841701"/>
      </bottom>
      <diagonal/>
    </border>
    <border>
      <left style="medium">
        <color theme="0" tint="-0.24994659260841701"/>
      </left>
      <right/>
      <top style="medium">
        <color theme="0" tint="-0.24994659260841701"/>
      </top>
      <bottom style="medium">
        <color theme="0" tint="-0.24994659260841701"/>
      </bottom>
      <diagonal/>
    </border>
    <border>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8">
    <xf numFmtId="0" fontId="0" fillId="0" borderId="0"/>
    <xf numFmtId="0" fontId="5" fillId="0" borderId="0" applyNumberFormat="0" applyFill="0" applyBorder="0" applyAlignment="0" applyProtection="0"/>
    <xf numFmtId="0" fontId="2" fillId="0" borderId="0" applyNumberFormat="0" applyAlignment="0" applyProtection="0"/>
    <xf numFmtId="0" fontId="10" fillId="9" borderId="3" applyNumberFormat="0" applyAlignment="0" applyProtection="0"/>
    <xf numFmtId="14" fontId="7" fillId="2" borderId="2" applyProtection="0">
      <alignment horizontal="center" vertical="center"/>
    </xf>
    <xf numFmtId="166" fontId="11" fillId="9" borderId="3" applyProtection="0">
      <alignment horizontal="center" vertical="center"/>
    </xf>
    <xf numFmtId="0" fontId="3" fillId="0" borderId="1" applyBorder="0">
      <alignment vertical="center"/>
    </xf>
    <xf numFmtId="0" fontId="4" fillId="0" borderId="0">
      <alignment horizontal="left" vertical="center" wrapText="1" indent="1"/>
    </xf>
    <xf numFmtId="0" fontId="6" fillId="0" borderId="0" applyNumberFormat="0" applyFont="0" applyFill="0" applyBorder="0">
      <alignment horizontal="left" vertical="top" wrapText="1" indent="1"/>
    </xf>
    <xf numFmtId="0" fontId="6" fillId="0" borderId="4" applyNumberFormat="0" applyFont="0" applyFill="0">
      <alignment horizontal="left" vertical="top" wrapText="1" indent="1"/>
    </xf>
    <xf numFmtId="0" fontId="9" fillId="0" borderId="0">
      <alignment horizontal="left" vertical="center" wrapText="1" indent="1"/>
    </xf>
    <xf numFmtId="166" fontId="8" fillId="4" borderId="3" applyNumberFormat="0" applyFont="0" applyBorder="0" applyAlignment="0">
      <alignment horizontal="center" vertical="center"/>
    </xf>
    <xf numFmtId="166" fontId="8" fillId="5" borderId="3" applyNumberFormat="0" applyFont="0" applyBorder="0" applyAlignment="0">
      <alignment horizontal="center" vertical="center"/>
    </xf>
    <xf numFmtId="166" fontId="8" fillId="6" borderId="3" applyNumberFormat="0" applyFont="0" applyBorder="0" applyAlignment="0">
      <alignment horizontal="center" vertical="center"/>
    </xf>
    <xf numFmtId="166" fontId="8" fillId="7" borderId="3" applyNumberFormat="0" applyFont="0" applyBorder="0" applyAlignment="0">
      <alignment horizontal="center" vertical="center"/>
    </xf>
    <xf numFmtId="166" fontId="8" fillId="2" borderId="3" applyNumberFormat="0" applyFont="0" applyBorder="0" applyAlignment="0">
      <alignment horizontal="center" vertical="center"/>
    </xf>
    <xf numFmtId="166" fontId="8" fillId="3" borderId="3" applyNumberFormat="0" applyFont="0" applyBorder="0" applyAlignment="0">
      <alignment horizontal="center" vertical="center"/>
    </xf>
    <xf numFmtId="166" fontId="8" fillId="8" borderId="3" applyNumberFormat="0" applyFont="0" applyBorder="0" applyAlignment="0">
      <alignment horizontal="center" vertical="center"/>
    </xf>
    <xf numFmtId="165"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42" fontId="6" fillId="0" borderId="0" applyFont="0" applyFill="0" applyBorder="0" applyAlignment="0" applyProtection="0"/>
    <xf numFmtId="9" fontId="6" fillId="0" borderId="0" applyFont="0" applyFill="0" applyBorder="0" applyAlignment="0" applyProtection="0"/>
    <xf numFmtId="0" fontId="24" fillId="14" borderId="0" applyNumberFormat="0" applyBorder="0" applyAlignment="0" applyProtection="0"/>
    <xf numFmtId="0" fontId="25" fillId="15" borderId="0" applyNumberFormat="0" applyBorder="0" applyAlignment="0" applyProtection="0"/>
    <xf numFmtId="0" fontId="26" fillId="16" borderId="0" applyNumberFormat="0" applyBorder="0" applyAlignment="0" applyProtection="0"/>
    <xf numFmtId="0" fontId="27" fillId="17" borderId="41" applyNumberFormat="0" applyAlignment="0" applyProtection="0"/>
    <xf numFmtId="0" fontId="28" fillId="18" borderId="42" applyNumberFormat="0" applyAlignment="0" applyProtection="0"/>
    <xf numFmtId="0" fontId="29" fillId="0" borderId="43" applyNumberFormat="0" applyFill="0" applyAlignment="0" applyProtection="0"/>
    <xf numFmtId="0" fontId="30" fillId="19" borderId="44" applyNumberFormat="0" applyAlignment="0" applyProtection="0"/>
    <xf numFmtId="0" fontId="31" fillId="0" borderId="0" applyNumberFormat="0" applyFill="0" applyBorder="0" applyAlignment="0" applyProtection="0"/>
    <xf numFmtId="0" fontId="6" fillId="20" borderId="45" applyNumberFormat="0" applyFont="0" applyAlignment="0" applyProtection="0"/>
    <xf numFmtId="0" fontId="32" fillId="0" borderId="0" applyNumberFormat="0" applyFill="0" applyBorder="0" applyAlignment="0" applyProtection="0"/>
    <xf numFmtId="0" fontId="33" fillId="0" borderId="46" applyNumberFormat="0" applyFill="0" applyAlignment="0" applyProtection="0"/>
    <xf numFmtId="0" fontId="34"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4"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4"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4"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34"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34" fillId="41"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cellStyleXfs>
  <cellXfs count="89">
    <xf numFmtId="0" fontId="0" fillId="0" borderId="0" xfId="0"/>
    <xf numFmtId="0" fontId="12" fillId="0" borderId="0" xfId="0" applyFont="1" applyAlignment="1" applyProtection="1">
      <alignment vertical="center"/>
      <protection locked="0"/>
    </xf>
    <xf numFmtId="0" fontId="0" fillId="10" borderId="0" xfId="0" applyFill="1" applyProtection="1">
      <protection locked="0"/>
    </xf>
    <xf numFmtId="0" fontId="0" fillId="0" borderId="0" xfId="0" applyProtection="1">
      <protection locked="0"/>
    </xf>
    <xf numFmtId="0" fontId="14" fillId="10" borderId="0" xfId="0" applyFont="1" applyFill="1" applyAlignment="1" applyProtection="1">
      <alignment horizontal="center" vertical="center"/>
      <protection locked="0"/>
    </xf>
    <xf numFmtId="0" fontId="13" fillId="10" borderId="0" xfId="0" applyFont="1" applyFill="1" applyAlignment="1" applyProtection="1">
      <alignment horizontal="center" vertical="center"/>
      <protection locked="0"/>
    </xf>
    <xf numFmtId="0" fontId="0" fillId="0" borderId="16" xfId="0" applyBorder="1" applyAlignment="1" applyProtection="1">
      <alignment horizontal="center"/>
      <protection locked="0"/>
    </xf>
    <xf numFmtId="0" fontId="0" fillId="0" borderId="19" xfId="0" applyBorder="1" applyAlignment="1" applyProtection="1">
      <alignment horizontal="center"/>
      <protection locked="0"/>
    </xf>
    <xf numFmtId="0" fontId="0" fillId="0" borderId="22" xfId="0" applyBorder="1" applyAlignment="1" applyProtection="1">
      <alignment horizontal="center"/>
      <protection locked="0"/>
    </xf>
    <xf numFmtId="0" fontId="0" fillId="0" borderId="31" xfId="0" applyBorder="1" applyAlignment="1" applyProtection="1">
      <alignment horizontal="center"/>
      <protection locked="0"/>
    </xf>
    <xf numFmtId="0" fontId="0" fillId="0" borderId="34" xfId="0" applyBorder="1" applyAlignment="1" applyProtection="1">
      <alignment horizontal="center"/>
      <protection locked="0"/>
    </xf>
    <xf numFmtId="0" fontId="0" fillId="0" borderId="35" xfId="0" applyBorder="1" applyAlignment="1" applyProtection="1">
      <alignment horizontal="center"/>
      <protection locked="0"/>
    </xf>
    <xf numFmtId="0" fontId="0" fillId="0" borderId="36" xfId="0" applyBorder="1" applyAlignment="1" applyProtection="1">
      <alignment horizontal="center"/>
      <protection locked="0"/>
    </xf>
    <xf numFmtId="0" fontId="13" fillId="0" borderId="0" xfId="0" applyFont="1" applyAlignment="1" applyProtection="1">
      <alignment horizontal="center" vertical="center"/>
      <protection locked="0"/>
    </xf>
    <xf numFmtId="0" fontId="12" fillId="0" borderId="0" xfId="0" applyFont="1" applyAlignment="1">
      <alignment vertical="center"/>
    </xf>
    <xf numFmtId="0" fontId="12" fillId="10" borderId="0" xfId="0" applyFont="1" applyFill="1" applyAlignment="1">
      <alignment vertical="center"/>
    </xf>
    <xf numFmtId="0" fontId="14" fillId="10" borderId="0" xfId="0" applyFont="1" applyFill="1" applyAlignment="1">
      <alignment horizontal="center" vertical="center"/>
    </xf>
    <xf numFmtId="0" fontId="13" fillId="0" borderId="0" xfId="0" applyFont="1" applyAlignment="1">
      <alignment horizontal="center" vertical="center"/>
    </xf>
    <xf numFmtId="0" fontId="0" fillId="10" borderId="0" xfId="0" applyFill="1"/>
    <xf numFmtId="0" fontId="13" fillId="10" borderId="0" xfId="0" applyFont="1" applyFill="1" applyAlignment="1">
      <alignment horizontal="center" vertical="center"/>
    </xf>
    <xf numFmtId="0" fontId="13" fillId="10" borderId="0" xfId="0" applyFont="1" applyFill="1" applyAlignment="1" applyProtection="1">
      <alignment horizontal="center"/>
      <protection locked="0"/>
    </xf>
    <xf numFmtId="0" fontId="14" fillId="10" borderId="0" xfId="0" applyFont="1" applyFill="1" applyAlignment="1" applyProtection="1">
      <alignment horizontal="center"/>
      <protection locked="0"/>
    </xf>
    <xf numFmtId="0" fontId="12" fillId="0" borderId="0" xfId="0" applyFont="1" applyProtection="1">
      <protection locked="0"/>
    </xf>
    <xf numFmtId="0" fontId="12" fillId="0" borderId="0" xfId="0" applyFont="1"/>
    <xf numFmtId="0" fontId="12" fillId="10" borderId="0" xfId="0" applyFont="1" applyFill="1"/>
    <xf numFmtId="0" fontId="15" fillId="12" borderId="26" xfId="0" applyFont="1" applyFill="1" applyBorder="1" applyAlignment="1">
      <alignment horizontal="left" vertical="center"/>
    </xf>
    <xf numFmtId="0" fontId="15" fillId="12" borderId="30" xfId="0" applyFont="1" applyFill="1" applyBorder="1" applyAlignment="1">
      <alignment horizontal="left" vertical="center"/>
    </xf>
    <xf numFmtId="0" fontId="20" fillId="0" borderId="0" xfId="0" applyFont="1" applyProtection="1">
      <protection locked="0"/>
    </xf>
    <xf numFmtId="0" fontId="20" fillId="0" borderId="0" xfId="0" applyFont="1"/>
    <xf numFmtId="0" fontId="20" fillId="0" borderId="0" xfId="0" applyFont="1" applyAlignment="1" applyProtection="1">
      <alignment vertical="center"/>
      <protection locked="0"/>
    </xf>
    <xf numFmtId="0" fontId="13" fillId="0" borderId="0" xfId="0" applyFont="1" applyAlignment="1">
      <alignment vertical="center"/>
    </xf>
    <xf numFmtId="0" fontId="13" fillId="10" borderId="0" xfId="0" applyFont="1" applyFill="1" applyAlignment="1">
      <alignment vertical="center"/>
    </xf>
    <xf numFmtId="0" fontId="23" fillId="10" borderId="0" xfId="0" applyFont="1" applyFill="1"/>
    <xf numFmtId="0" fontId="23" fillId="0" borderId="0" xfId="0" applyFont="1"/>
    <xf numFmtId="0" fontId="13" fillId="0" borderId="0" xfId="0" applyFont="1" applyAlignment="1" applyProtection="1">
      <alignment vertical="center"/>
      <protection locked="0"/>
    </xf>
    <xf numFmtId="0" fontId="20" fillId="10" borderId="0" xfId="0" applyFont="1" applyFill="1"/>
    <xf numFmtId="0" fontId="20" fillId="10" borderId="0" xfId="0" applyFont="1" applyFill="1" applyAlignment="1">
      <alignment horizontal="left" indent="3"/>
    </xf>
    <xf numFmtId="0" fontId="20" fillId="10" borderId="0" xfId="0" applyFont="1" applyFill="1" applyAlignment="1" applyProtection="1">
      <alignment vertical="center"/>
      <protection locked="0"/>
    </xf>
    <xf numFmtId="0" fontId="21" fillId="10" borderId="0" xfId="0" applyFont="1" applyFill="1" applyAlignment="1">
      <alignment vertical="center"/>
    </xf>
    <xf numFmtId="0" fontId="22" fillId="6" borderId="0" xfId="0" applyFont="1" applyFill="1" applyAlignment="1">
      <alignment horizontal="center" vertical="center" wrapText="1"/>
    </xf>
    <xf numFmtId="0" fontId="22" fillId="6" borderId="0" xfId="0" applyFont="1" applyFill="1" applyAlignment="1">
      <alignment horizontal="center" vertical="center"/>
    </xf>
    <xf numFmtId="0" fontId="19" fillId="6" borderId="38" xfId="0" applyFont="1" applyFill="1" applyBorder="1" applyAlignment="1">
      <alignment horizontal="center" vertical="center"/>
    </xf>
    <xf numFmtId="0" fontId="19" fillId="6" borderId="39" xfId="0" applyFont="1" applyFill="1" applyBorder="1" applyAlignment="1">
      <alignment horizontal="center" vertical="center"/>
    </xf>
    <xf numFmtId="0" fontId="19" fillId="6" borderId="40" xfId="0" applyFont="1" applyFill="1" applyBorder="1" applyAlignment="1">
      <alignment horizontal="center" vertical="center"/>
    </xf>
    <xf numFmtId="0" fontId="19" fillId="6" borderId="38" xfId="0" applyFont="1" applyFill="1" applyBorder="1" applyAlignment="1">
      <alignment horizontal="left" vertical="center" indent="1"/>
    </xf>
    <xf numFmtId="0" fontId="19" fillId="6" borderId="39" xfId="0" applyFont="1" applyFill="1" applyBorder="1" applyAlignment="1">
      <alignment horizontal="left" vertical="center" indent="1"/>
    </xf>
    <xf numFmtId="0" fontId="19" fillId="6" borderId="40" xfId="0" applyFont="1" applyFill="1" applyBorder="1" applyAlignment="1">
      <alignment horizontal="left" vertical="center" indent="1"/>
    </xf>
    <xf numFmtId="0" fontId="13" fillId="13" borderId="16" xfId="0" applyFont="1" applyFill="1" applyBorder="1" applyAlignment="1" applyProtection="1">
      <alignment horizontal="left" indent="1"/>
      <protection locked="0"/>
    </xf>
    <xf numFmtId="0" fontId="13" fillId="13" borderId="17" xfId="0" applyFont="1" applyFill="1" applyBorder="1" applyAlignment="1" applyProtection="1">
      <alignment horizontal="left" indent="1"/>
      <protection locked="0"/>
    </xf>
    <xf numFmtId="0" fontId="13" fillId="13" borderId="18" xfId="0" applyFont="1" applyFill="1" applyBorder="1" applyAlignment="1" applyProtection="1">
      <alignment horizontal="left" indent="1"/>
      <protection locked="0"/>
    </xf>
    <xf numFmtId="0" fontId="13" fillId="13" borderId="19" xfId="0" applyFont="1" applyFill="1" applyBorder="1" applyAlignment="1" applyProtection="1">
      <alignment horizontal="left" vertical="center" indent="1"/>
      <protection locked="0"/>
    </xf>
    <xf numFmtId="0" fontId="13" fillId="13" borderId="20" xfId="0" applyFont="1" applyFill="1" applyBorder="1" applyAlignment="1" applyProtection="1">
      <alignment horizontal="left" vertical="center" indent="1"/>
      <protection locked="0"/>
    </xf>
    <xf numFmtId="0" fontId="13" fillId="13" borderId="21" xfId="0" applyFont="1" applyFill="1" applyBorder="1" applyAlignment="1" applyProtection="1">
      <alignment horizontal="left" vertical="center" indent="1"/>
      <protection locked="0"/>
    </xf>
    <xf numFmtId="0" fontId="13" fillId="13" borderId="22" xfId="0" applyFont="1" applyFill="1" applyBorder="1" applyAlignment="1" applyProtection="1">
      <alignment horizontal="left" vertical="center" indent="1"/>
      <protection locked="0"/>
    </xf>
    <xf numFmtId="0" fontId="13" fillId="13" borderId="23" xfId="0" applyFont="1" applyFill="1" applyBorder="1" applyAlignment="1" applyProtection="1">
      <alignment horizontal="left" vertical="center" indent="1"/>
      <protection locked="0"/>
    </xf>
    <xf numFmtId="0" fontId="13" fillId="13" borderId="24" xfId="0" applyFont="1" applyFill="1" applyBorder="1" applyAlignment="1" applyProtection="1">
      <alignment horizontal="left" vertical="center" indent="1"/>
      <protection locked="0"/>
    </xf>
    <xf numFmtId="0" fontId="12" fillId="0" borderId="23" xfId="0" applyFont="1" applyBorder="1" applyAlignment="1" applyProtection="1">
      <alignment horizontal="left" vertical="center"/>
      <protection locked="0"/>
    </xf>
    <xf numFmtId="0" fontId="12" fillId="0" borderId="24" xfId="0" applyFont="1" applyBorder="1" applyAlignment="1" applyProtection="1">
      <alignment horizontal="left" vertical="center"/>
      <protection locked="0"/>
    </xf>
    <xf numFmtId="0" fontId="13" fillId="0" borderId="20" xfId="0" applyFont="1" applyBorder="1" applyAlignment="1" applyProtection="1">
      <alignment horizontal="left" vertical="center"/>
      <protection locked="0"/>
    </xf>
    <xf numFmtId="0" fontId="0" fillId="0" borderId="32" xfId="0" applyBorder="1" applyAlignment="1" applyProtection="1">
      <alignment horizontal="left"/>
      <protection locked="0"/>
    </xf>
    <xf numFmtId="0" fontId="0" fillId="0" borderId="33" xfId="0" applyBorder="1" applyAlignment="1" applyProtection="1">
      <alignment horizontal="left"/>
      <protection locked="0"/>
    </xf>
    <xf numFmtId="0" fontId="0" fillId="0" borderId="20" xfId="0" applyBorder="1" applyAlignment="1" applyProtection="1">
      <alignment horizontal="left"/>
      <protection locked="0"/>
    </xf>
    <xf numFmtId="0" fontId="0" fillId="0" borderId="21" xfId="0" applyBorder="1" applyAlignment="1" applyProtection="1">
      <alignment horizontal="left"/>
      <protection locked="0"/>
    </xf>
    <xf numFmtId="0" fontId="13" fillId="0" borderId="21" xfId="0" applyFont="1" applyBorder="1" applyAlignment="1" applyProtection="1">
      <alignment horizontal="left" vertical="center"/>
      <protection locked="0"/>
    </xf>
    <xf numFmtId="0" fontId="0" fillId="0" borderId="37" xfId="0" applyBorder="1" applyAlignment="1" applyProtection="1">
      <alignment horizontal="left"/>
      <protection locked="0"/>
    </xf>
    <xf numFmtId="14" fontId="17" fillId="10" borderId="0" xfId="0" applyNumberFormat="1" applyFont="1" applyFill="1" applyAlignment="1" applyProtection="1">
      <alignment horizontal="left" vertical="center" indent="1"/>
      <protection locked="0"/>
    </xf>
    <xf numFmtId="0" fontId="13" fillId="13" borderId="6" xfId="0" applyFont="1" applyFill="1" applyBorder="1" applyAlignment="1" applyProtection="1">
      <alignment horizontal="left" indent="1"/>
      <protection locked="0"/>
    </xf>
    <xf numFmtId="0" fontId="13" fillId="13" borderId="7" xfId="0" applyFont="1" applyFill="1" applyBorder="1" applyAlignment="1" applyProtection="1">
      <alignment horizontal="left" indent="1"/>
      <protection locked="0"/>
    </xf>
    <xf numFmtId="0" fontId="13" fillId="13" borderId="8" xfId="0" applyFont="1" applyFill="1" applyBorder="1" applyAlignment="1" applyProtection="1">
      <alignment horizontal="left" indent="1"/>
      <protection locked="0"/>
    </xf>
    <xf numFmtId="0" fontId="13" fillId="13" borderId="10" xfId="0" applyFont="1" applyFill="1" applyBorder="1" applyAlignment="1" applyProtection="1">
      <alignment horizontal="left" vertical="center" indent="1"/>
      <protection locked="0"/>
    </xf>
    <xf numFmtId="0" fontId="13" fillId="13" borderId="5" xfId="0" applyFont="1" applyFill="1" applyBorder="1" applyAlignment="1" applyProtection="1">
      <alignment horizontal="left" vertical="center" indent="1"/>
      <protection locked="0"/>
    </xf>
    <xf numFmtId="0" fontId="13" fillId="13" borderId="9" xfId="0" applyFont="1" applyFill="1" applyBorder="1" applyAlignment="1" applyProtection="1">
      <alignment horizontal="left" vertical="center" indent="1"/>
      <protection locked="0"/>
    </xf>
    <xf numFmtId="0" fontId="16" fillId="10" borderId="0" xfId="0" applyFont="1" applyFill="1" applyAlignment="1">
      <alignment horizontal="right" vertical="center"/>
    </xf>
    <xf numFmtId="0" fontId="18" fillId="11" borderId="15" xfId="0" applyFont="1" applyFill="1" applyBorder="1" applyAlignment="1">
      <alignment horizontal="center" vertical="center"/>
    </xf>
    <xf numFmtId="0" fontId="18" fillId="11" borderId="28" xfId="0" applyFont="1" applyFill="1" applyBorder="1" applyAlignment="1">
      <alignment horizontal="center" vertical="center"/>
    </xf>
    <xf numFmtId="0" fontId="19" fillId="12" borderId="15" xfId="0" applyFont="1" applyFill="1" applyBorder="1" applyAlignment="1">
      <alignment horizontal="left" vertical="center"/>
    </xf>
    <xf numFmtId="0" fontId="19" fillId="12" borderId="28" xfId="0" applyFont="1" applyFill="1" applyBorder="1" applyAlignment="1">
      <alignment horizontal="left" vertical="center"/>
    </xf>
    <xf numFmtId="0" fontId="13" fillId="13" borderId="19" xfId="0" applyFont="1" applyFill="1" applyBorder="1" applyAlignment="1" applyProtection="1">
      <alignment horizontal="left" indent="1"/>
      <protection locked="0"/>
    </xf>
    <xf numFmtId="0" fontId="13" fillId="13" borderId="20" xfId="0" applyFont="1" applyFill="1" applyBorder="1" applyAlignment="1" applyProtection="1">
      <alignment horizontal="left" indent="1"/>
      <protection locked="0"/>
    </xf>
    <xf numFmtId="0" fontId="13" fillId="13" borderId="21" xfId="0" applyFont="1" applyFill="1" applyBorder="1" applyAlignment="1" applyProtection="1">
      <alignment horizontal="left" indent="1"/>
      <protection locked="0"/>
    </xf>
    <xf numFmtId="0" fontId="13" fillId="13" borderId="11" xfId="0" applyFont="1" applyFill="1" applyBorder="1" applyAlignment="1" applyProtection="1">
      <alignment horizontal="left" vertical="center" indent="1"/>
      <protection locked="0"/>
    </xf>
    <xf numFmtId="0" fontId="13" fillId="13" borderId="12" xfId="0" applyFont="1" applyFill="1" applyBorder="1" applyAlignment="1" applyProtection="1">
      <alignment horizontal="left" vertical="center" indent="1"/>
      <protection locked="0"/>
    </xf>
    <xf numFmtId="0" fontId="13" fillId="13" borderId="13" xfId="0" applyFont="1" applyFill="1" applyBorder="1" applyAlignment="1" applyProtection="1">
      <alignment horizontal="left" vertical="center" indent="1"/>
      <protection locked="0"/>
    </xf>
    <xf numFmtId="0" fontId="18" fillId="11" borderId="25" xfId="0" applyFont="1" applyFill="1" applyBorder="1" applyAlignment="1">
      <alignment horizontal="center" vertical="top"/>
    </xf>
    <xf numFmtId="0" fontId="18" fillId="11" borderId="15" xfId="0" applyFont="1" applyFill="1" applyBorder="1" applyAlignment="1">
      <alignment horizontal="center" vertical="top"/>
    </xf>
    <xf numFmtId="0" fontId="18" fillId="11" borderId="27" xfId="0" applyFont="1" applyFill="1" applyBorder="1" applyAlignment="1">
      <alignment horizontal="center" vertical="top"/>
    </xf>
    <xf numFmtId="0" fontId="18" fillId="11" borderId="28" xfId="0" applyFont="1" applyFill="1" applyBorder="1" applyAlignment="1">
      <alignment horizontal="center" vertical="top"/>
    </xf>
    <xf numFmtId="0" fontId="19" fillId="12" borderId="14" xfId="0" applyFont="1" applyFill="1" applyBorder="1" applyAlignment="1">
      <alignment horizontal="left" vertical="center"/>
    </xf>
    <xf numFmtId="0" fontId="19" fillId="12" borderId="29" xfId="0" applyFont="1" applyFill="1" applyBorder="1" applyAlignment="1">
      <alignment horizontal="left" vertical="center"/>
    </xf>
  </cellXfs>
  <cellStyles count="58">
    <cellStyle name="20 % - Accent1" xfId="35" builtinId="30" customBuiltin="1"/>
    <cellStyle name="20 % - Accent2" xfId="39" builtinId="34" customBuiltin="1"/>
    <cellStyle name="20 % - Accent3" xfId="43" builtinId="38" customBuiltin="1"/>
    <cellStyle name="20 % - Accent4" xfId="47" builtinId="42" customBuiltin="1"/>
    <cellStyle name="20 % - Accent5" xfId="51" builtinId="46" customBuiltin="1"/>
    <cellStyle name="20 % - Accent6" xfId="55" builtinId="50" customBuiltin="1"/>
    <cellStyle name="40 % - Accent1" xfId="36" builtinId="31" customBuiltin="1"/>
    <cellStyle name="40 % - Accent2" xfId="40" builtinId="35" customBuiltin="1"/>
    <cellStyle name="40 % - Accent3" xfId="44" builtinId="39" customBuiltin="1"/>
    <cellStyle name="40 % - Accent4" xfId="48" builtinId="43" customBuiltin="1"/>
    <cellStyle name="40 % - Accent5" xfId="52" builtinId="47" customBuiltin="1"/>
    <cellStyle name="40 % - Accent6" xfId="56" builtinId="51" customBuiltin="1"/>
    <cellStyle name="60 % - Accent1" xfId="37" builtinId="32" customBuiltin="1"/>
    <cellStyle name="60 % - Accent2" xfId="41" builtinId="36" customBuiltin="1"/>
    <cellStyle name="60 % - Accent3" xfId="45" builtinId="40" customBuiltin="1"/>
    <cellStyle name="60 % - Accent4" xfId="49" builtinId="44" customBuiltin="1"/>
    <cellStyle name="60 % - Accent5" xfId="53" builtinId="48" customBuiltin="1"/>
    <cellStyle name="60 % - Accent6" xfId="57" builtinId="52" customBuiltin="1"/>
    <cellStyle name="Accent1" xfId="34" builtinId="29" customBuiltin="1"/>
    <cellStyle name="Accent2" xfId="38" builtinId="33" customBuiltin="1"/>
    <cellStyle name="Accent3" xfId="42" builtinId="37" customBuiltin="1"/>
    <cellStyle name="Accent4" xfId="46" builtinId="41" customBuiltin="1"/>
    <cellStyle name="Accent5" xfId="50" builtinId="45" customBuiltin="1"/>
    <cellStyle name="Accent6" xfId="54" builtinId="49" customBuiltin="1"/>
    <cellStyle name="Avertissement" xfId="30" builtinId="11" customBuiltin="1"/>
    <cellStyle name="Bordure droite" xfId="9" xr:uid="{00000000-0005-0000-0000-000000000000}"/>
    <cellStyle name="Calcul" xfId="6" builtinId="22" hidden="1" customBuiltin="1"/>
    <cellStyle name="Cellule liée" xfId="28" builtinId="24" customBuiltin="1"/>
    <cellStyle name="Couleur - Jour 1" xfId="17" xr:uid="{00000000-0005-0000-0000-000004000000}"/>
    <cellStyle name="Couleur - Jour 2" xfId="16" xr:uid="{00000000-0005-0000-0000-000005000000}"/>
    <cellStyle name="Couleur - Jour 3" xfId="15" xr:uid="{00000000-0005-0000-0000-000006000000}"/>
    <cellStyle name="Couleur - Jour 4" xfId="14" xr:uid="{00000000-0005-0000-0000-000007000000}"/>
    <cellStyle name="Couleur - Jour 5" xfId="13" xr:uid="{00000000-0005-0000-0000-000008000000}"/>
    <cellStyle name="Couleur - Jour 6" xfId="12" xr:uid="{00000000-0005-0000-0000-000009000000}"/>
    <cellStyle name="Couleur - Jour 7" xfId="11" xr:uid="{00000000-0005-0000-0000-00000A000000}"/>
    <cellStyle name="Détails du tableau" xfId="10" xr:uid="{00000000-0005-0000-0000-000010000000}"/>
    <cellStyle name="Entrée" xfId="26" builtinId="20" customBuiltin="1"/>
    <cellStyle name="Insatisfaisant" xfId="24" builtinId="27" customBuiltin="1"/>
    <cellStyle name="Milliers" xfId="18" builtinId="3" customBuiltin="1"/>
    <cellStyle name="Milliers [0]" xfId="19" builtinId="6" customBuiltin="1"/>
    <cellStyle name="Monétaire" xfId="20" builtinId="4" customBuiltin="1"/>
    <cellStyle name="Monétaire [0]" xfId="21" builtinId="7" customBuiltin="1"/>
    <cellStyle name="Neutre" xfId="25" builtinId="28" customBuiltin="1"/>
    <cellStyle name="Normal" xfId="0" builtinId="0" customBuiltin="1"/>
    <cellStyle name="Note" xfId="31" builtinId="10" customBuiltin="1"/>
    <cellStyle name="Pourcentage" xfId="22" builtinId="5" customBuiltin="1"/>
    <cellStyle name="Satisfaisant" xfId="23" builtinId="26" customBuiltin="1"/>
    <cellStyle name="Sortie" xfId="27" builtinId="21" customBuiltin="1"/>
    <cellStyle name="Style de la colonne des tâches" xfId="7" xr:uid="{00000000-0005-0000-0000-000002000000}"/>
    <cellStyle name="Texte explicatif" xfId="32" builtinId="53" customBuiltin="1"/>
    <cellStyle name="Titre" xfId="1" builtinId="15" customBuiltin="1"/>
    <cellStyle name="Titre de la tâche" xfId="8" xr:uid="{00000000-0005-0000-0000-000003000000}"/>
    <cellStyle name="Titre 1" xfId="2" builtinId="16" customBuiltin="1"/>
    <cellStyle name="Titre 2" xfId="3" builtinId="17" customBuiltin="1"/>
    <cellStyle name="Titre 3" xfId="4" builtinId="18" customBuiltin="1"/>
    <cellStyle name="Titre 4" xfId="5" builtinId="19" customBuiltin="1"/>
    <cellStyle name="Total" xfId="33" builtinId="25" customBuiltin="1"/>
    <cellStyle name="Vérification" xfId="29" builtinId="23" customBuiltin="1"/>
  </cellStyles>
  <dxfs count="52">
    <dxf>
      <font>
        <b/>
        <i val="0"/>
        <color rgb="FFFF0000"/>
      </font>
    </dxf>
    <dxf>
      <font>
        <b/>
        <i val="0"/>
        <color rgb="FF3F752B"/>
      </font>
    </dxf>
    <dxf>
      <fill>
        <patternFill>
          <bgColor rgb="FFE5F3E9"/>
        </patternFill>
      </fill>
    </dxf>
    <dxf>
      <font>
        <b/>
        <i val="0"/>
        <color rgb="FF3F752B"/>
      </font>
    </dxf>
    <dxf>
      <font>
        <b/>
        <i val="0"/>
        <color rgb="FFFF0000"/>
      </font>
    </dxf>
    <dxf>
      <font>
        <b/>
        <i val="0"/>
        <color rgb="FFFF0000"/>
      </font>
    </dxf>
    <dxf>
      <font>
        <b/>
        <i val="0"/>
        <color rgb="FF3F752B"/>
      </font>
    </dxf>
    <dxf>
      <font>
        <b/>
        <i val="0"/>
        <color rgb="FF3F752B"/>
      </font>
    </dxf>
    <dxf>
      <font>
        <b/>
        <i val="0"/>
        <color rgb="FFFF0000"/>
      </font>
    </dxf>
    <dxf>
      <fill>
        <patternFill>
          <bgColor rgb="FFE5F3E9"/>
        </patternFill>
      </fill>
    </dxf>
    <dxf>
      <font>
        <b/>
        <i val="0"/>
        <color rgb="FF3F752B"/>
      </font>
    </dxf>
    <dxf>
      <font>
        <b/>
        <i val="0"/>
        <color rgb="FFFF0000"/>
      </font>
    </dxf>
    <dxf>
      <font>
        <b/>
        <i val="0"/>
        <color rgb="FFFF0000"/>
      </font>
    </dxf>
    <dxf>
      <font>
        <b/>
        <i val="0"/>
        <color rgb="FF3F752B"/>
      </font>
    </dxf>
    <dxf>
      <font>
        <b/>
        <i val="0"/>
        <color rgb="FF3F752B"/>
      </font>
    </dxf>
    <dxf>
      <font>
        <b/>
        <i val="0"/>
        <color rgb="FFFF0000"/>
      </font>
    </dxf>
    <dxf>
      <font>
        <b/>
        <i val="0"/>
        <color rgb="FFFF0000"/>
      </font>
    </dxf>
    <dxf>
      <font>
        <b/>
        <i val="0"/>
        <color rgb="FF3F752B"/>
      </font>
    </dxf>
    <dxf>
      <fill>
        <patternFill>
          <bgColor rgb="FFE5F3E9"/>
        </patternFill>
      </fill>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ill>
        <patternFill>
          <bgColor rgb="FFE5F3E9"/>
        </patternFill>
      </fill>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ill>
        <patternFill>
          <bgColor rgb="FFE5F3E9"/>
        </patternFill>
      </fill>
    </dxf>
    <dxf>
      <font>
        <b/>
        <i val="0"/>
        <color rgb="FFFF0000"/>
      </font>
    </dxf>
    <dxf>
      <font>
        <b/>
        <i val="0"/>
        <color rgb="FF3F752B"/>
      </font>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ill>
        <patternFill>
          <bgColor rgb="FFE5F3E9"/>
        </patternFill>
      </fill>
    </dxf>
    <dxf>
      <font>
        <b/>
        <i val="0"/>
        <color rgb="FFFF0000"/>
      </font>
    </dxf>
    <dxf>
      <font>
        <b/>
        <i val="0"/>
        <color rgb="FF3F752B"/>
      </font>
    </dxf>
    <dxf>
      <font>
        <b/>
        <i val="0"/>
        <color rgb="FF3F752B"/>
      </font>
    </dxf>
    <dxf>
      <font>
        <b/>
        <i val="0"/>
        <color rgb="FFFF0000"/>
      </font>
    </dxf>
    <dxf>
      <font>
        <b/>
        <i val="0"/>
        <color rgb="FFFF0000"/>
      </font>
    </dxf>
    <dxf>
      <font>
        <b/>
        <i val="0"/>
        <color rgb="FF3F752B"/>
      </font>
    </dxf>
    <dxf>
      <fill>
        <patternFill>
          <bgColor rgb="FFE5F3E9"/>
        </patternFill>
      </fill>
    </dxf>
    <dxf>
      <font>
        <b val="0"/>
        <i val="0"/>
      </font>
      <border>
        <left style="medium">
          <color theme="0" tint="-0.34998626667073579"/>
        </left>
        <right style="medium">
          <color theme="0" tint="-0.34998626667073579"/>
        </right>
        <top style="medium">
          <color theme="0" tint="-0.34998626667073579"/>
        </top>
        <bottom style="thick">
          <color theme="0" tint="-0.34998626667073579"/>
        </bottom>
        <vertical/>
        <horizontal style="dotted">
          <color theme="0" tint="-0.34998626667073579"/>
        </horizontal>
      </border>
    </dxf>
  </dxfs>
  <tableStyles count="1" defaultPivotStyle="PivotStyleLight16">
    <tableStyle name="Planificateur" pivot="0" count="1" xr9:uid="{00000000-0011-0000-FFFF-FFFF00000000}">
      <tableStyleElement type="wholeTable" dxfId="51"/>
    </tableStyle>
  </tableStyles>
  <colors>
    <mruColors>
      <color rgb="FFE5F3E9"/>
      <color rgb="FFE8F4EB"/>
      <color rgb="FF248851"/>
      <color rgb="FF1D6F42"/>
      <color rgb="FF3F752B"/>
      <color rgb="FF62983E"/>
      <color rgb="FFFBFBFB"/>
      <color rgb="FF757575"/>
      <color rgb="FF6D15EF"/>
      <color rgb="FF69696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419100</xdr:colOff>
      <xdr:row>1</xdr:row>
      <xdr:rowOff>0</xdr:rowOff>
    </xdr:from>
    <xdr:to>
      <xdr:col>40</xdr:col>
      <xdr:colOff>0</xdr:colOff>
      <xdr:row>38</xdr:row>
      <xdr:rowOff>220980</xdr:rowOff>
    </xdr:to>
    <xdr:sp macro="" textlink="">
      <xdr:nvSpPr>
        <xdr:cNvPr id="25" name="RctContainer" descr="Forme conteneur de disposition">
          <a:extLst>
            <a:ext uri="{FF2B5EF4-FFF2-40B4-BE49-F238E27FC236}">
              <a16:creationId xmlns:a16="http://schemas.microsoft.com/office/drawing/2014/main" id="{CB1A774A-C035-480E-B8E1-81514C0F0A6A}"/>
            </a:ext>
          </a:extLst>
        </xdr:cNvPr>
        <xdr:cNvSpPr>
          <a:spLocks/>
        </xdr:cNvSpPr>
      </xdr:nvSpPr>
      <xdr:spPr>
        <a:xfrm>
          <a:off x="419100" y="228600"/>
          <a:ext cx="11833860" cy="9464040"/>
        </a:xfrm>
        <a:prstGeom prst="round2SameRect">
          <a:avLst>
            <a:gd name="adj1" fmla="val 1354"/>
            <a:gd name="adj2" fmla="val 0"/>
          </a:avLst>
        </a:prstGeom>
        <a:ln w="76200">
          <a:solidFill>
            <a:schemeClr val="bg1">
              <a:lumMod val="95000"/>
            </a:schemeClr>
          </a:solidFill>
        </a:ln>
        <a:effectLst/>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001" sz="1100"/>
        </a:p>
      </xdr:txBody>
    </xdr:sp>
    <xdr:clientData/>
  </xdr:twoCellAnchor>
  <xdr:twoCellAnchor>
    <xdr:from>
      <xdr:col>2</xdr:col>
      <xdr:colOff>120781</xdr:colOff>
      <xdr:row>33</xdr:row>
      <xdr:rowOff>254425</xdr:rowOff>
    </xdr:from>
    <xdr:to>
      <xdr:col>38</xdr:col>
      <xdr:colOff>257175</xdr:colOff>
      <xdr:row>34</xdr:row>
      <xdr:rowOff>114300</xdr:rowOff>
    </xdr:to>
    <xdr:grpSp>
      <xdr:nvGrpSpPr>
        <xdr:cNvPr id="11" name="Spirale" descr="Forme spirale">
          <a:extLst>
            <a:ext uri="{FF2B5EF4-FFF2-40B4-BE49-F238E27FC236}">
              <a16:creationId xmlns:a16="http://schemas.microsoft.com/office/drawing/2014/main" id="{8CE34F4C-40D5-4D87-96AB-95B451001771}"/>
            </a:ext>
          </a:extLst>
        </xdr:cNvPr>
        <xdr:cNvGrpSpPr/>
      </xdr:nvGrpSpPr>
      <xdr:grpSpPr>
        <a:xfrm>
          <a:off x="730381" y="8341150"/>
          <a:ext cx="10842494" cy="240875"/>
          <a:chOff x="1120906" y="8550700"/>
          <a:chExt cx="10423394" cy="262675"/>
        </a:xfrm>
      </xdr:grpSpPr>
      <xdr:pic>
        <xdr:nvPicPr>
          <xdr:cNvPr id="16" name="Image 15" descr="Graphisme reliure spirale pour en-tête de tableau">
            <a:extLst>
              <a:ext uri="{FF2B5EF4-FFF2-40B4-BE49-F238E27FC236}">
                <a16:creationId xmlns:a16="http://schemas.microsoft.com/office/drawing/2014/main" id="{6FBBC638-89CF-4926-80A0-77462DB8320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0906" y="8550700"/>
            <a:ext cx="3100456" cy="253150"/>
          </a:xfrm>
          <a:prstGeom prst="rect">
            <a:avLst/>
          </a:prstGeom>
        </xdr:spPr>
      </xdr:pic>
      <xdr:pic>
        <xdr:nvPicPr>
          <xdr:cNvPr id="17" name="Image 16" descr="Graphisme reliure spirale pour en-tête de tableau">
            <a:extLst>
              <a:ext uri="{FF2B5EF4-FFF2-40B4-BE49-F238E27FC236}">
                <a16:creationId xmlns:a16="http://schemas.microsoft.com/office/drawing/2014/main" id="{8BD661E8-A1EE-43B9-935E-CD7055F2E98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40356" y="8550700"/>
            <a:ext cx="3100456" cy="253150"/>
          </a:xfrm>
          <a:prstGeom prst="rect">
            <a:avLst/>
          </a:prstGeom>
        </xdr:spPr>
      </xdr:pic>
      <xdr:pic>
        <xdr:nvPicPr>
          <xdr:cNvPr id="19" name="Image 18" descr="Graphisme reliure spirale pour en-tête de tableau">
            <a:extLst>
              <a:ext uri="{FF2B5EF4-FFF2-40B4-BE49-F238E27FC236}">
                <a16:creationId xmlns:a16="http://schemas.microsoft.com/office/drawing/2014/main" id="{5A73600E-9CE9-4084-A92D-ABC02A99D74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59806" y="8560225"/>
            <a:ext cx="3100456" cy="253150"/>
          </a:xfrm>
          <a:prstGeom prst="rect">
            <a:avLst/>
          </a:prstGeom>
        </xdr:spPr>
      </xdr:pic>
      <xdr:pic>
        <xdr:nvPicPr>
          <xdr:cNvPr id="20" name="Image 19" descr="Graphisme reliure spirale pour en-tête de tableau">
            <a:extLst>
              <a:ext uri="{FF2B5EF4-FFF2-40B4-BE49-F238E27FC236}">
                <a16:creationId xmlns:a16="http://schemas.microsoft.com/office/drawing/2014/main" id="{5E6A4823-31F7-4D49-AD28-3DB5377C84D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0779256" y="8560225"/>
            <a:ext cx="765044" cy="240875"/>
          </a:xfrm>
          <a:prstGeom prst="rect">
            <a:avLst/>
          </a:prstGeom>
        </xdr:spPr>
      </xdr:pic>
    </xdr:grpSp>
    <xdr:clientData/>
  </xdr:twoCellAnchor>
  <xdr:twoCellAnchor editAs="oneCell">
    <xdr:from>
      <xdr:col>0</xdr:col>
      <xdr:colOff>142875</xdr:colOff>
      <xdr:row>1</xdr:row>
      <xdr:rowOff>309034</xdr:rowOff>
    </xdr:from>
    <xdr:to>
      <xdr:col>6</xdr:col>
      <xdr:colOff>107062</xdr:colOff>
      <xdr:row>2</xdr:row>
      <xdr:rowOff>453814</xdr:rowOff>
    </xdr:to>
    <xdr:sp macro="" textlink="">
      <xdr:nvSpPr>
        <xdr:cNvPr id="21" name="Ruban : Incliné vers le haut 36" descr="En-tête de section (Objet forme)">
          <a:extLst>
            <a:ext uri="{FF2B5EF4-FFF2-40B4-BE49-F238E27FC236}">
              <a16:creationId xmlns:a16="http://schemas.microsoft.com/office/drawing/2014/main" id="{09871B1A-65BA-4D4E-9A73-7F5B1358F639}"/>
            </a:ext>
            <a:ext uri="{147F2762-F138-4A5C-976F-8EAC2B608ADB}">
              <a16:predDERef xmlns:a16="http://schemas.microsoft.com/office/drawing/2014/main" pred="{8CE34F4C-40D5-4D87-96AB-95B451001771}"/>
            </a:ext>
          </a:extLst>
        </xdr:cNvPr>
        <xdr:cNvSpPr/>
      </xdr:nvSpPr>
      <xdr:spPr>
        <a:xfrm>
          <a:off x="142875" y="537634"/>
          <a:ext cx="1823467" cy="457200"/>
        </a:xfrm>
        <a:custGeom>
          <a:avLst/>
          <a:gdLst>
            <a:gd name="connsiteX0" fmla="*/ 0 w 6492240"/>
            <a:gd name="connsiteY0" fmla="*/ 590550 h 590550"/>
            <a:gd name="connsiteX1" fmla="*/ 2231708 w 6492240"/>
            <a:gd name="connsiteY1" fmla="*/ 590550 h 590550"/>
            <a:gd name="connsiteX2" fmla="*/ 2434591 w 6492240"/>
            <a:gd name="connsiteY2" fmla="*/ 590550 h 590550"/>
            <a:gd name="connsiteX3" fmla="*/ 2231708 w 6492240"/>
            <a:gd name="connsiteY3" fmla="*/ 590550 h 590550"/>
            <a:gd name="connsiteX4" fmla="*/ 1825943 w 6492240"/>
            <a:gd name="connsiteY4" fmla="*/ 590550 h 590550"/>
            <a:gd name="connsiteX5" fmla="*/ 1825943 w 6492240"/>
            <a:gd name="connsiteY5" fmla="*/ 590550 h 590550"/>
            <a:gd name="connsiteX6" fmla="*/ 1825943 w 6492240"/>
            <a:gd name="connsiteY6" fmla="*/ 590550 h 590550"/>
            <a:gd name="connsiteX7" fmla="*/ 4666298 w 6492240"/>
            <a:gd name="connsiteY7" fmla="*/ 590550 h 590550"/>
            <a:gd name="connsiteX8" fmla="*/ 4869181 w 6492240"/>
            <a:gd name="connsiteY8" fmla="*/ 590550 h 590550"/>
            <a:gd name="connsiteX9" fmla="*/ 4666298 w 6492240"/>
            <a:gd name="connsiteY9" fmla="*/ 590550 h 590550"/>
            <a:gd name="connsiteX10" fmla="*/ 4260533 w 6492240"/>
            <a:gd name="connsiteY10" fmla="*/ 590550 h 590550"/>
            <a:gd name="connsiteX11" fmla="*/ 4260533 w 6492240"/>
            <a:gd name="connsiteY11" fmla="*/ 590550 h 590550"/>
            <a:gd name="connsiteX12" fmla="*/ 4260533 w 6492240"/>
            <a:gd name="connsiteY12" fmla="*/ 590550 h 590550"/>
            <a:gd name="connsiteX13" fmla="*/ 6492240 w 6492240"/>
            <a:gd name="connsiteY13" fmla="*/ 590550 h 590550"/>
            <a:gd name="connsiteX14" fmla="*/ 5680710 w 6492240"/>
            <a:gd name="connsiteY14" fmla="*/ 295275 h 590550"/>
            <a:gd name="connsiteX15" fmla="*/ 6492240 w 6492240"/>
            <a:gd name="connsiteY15" fmla="*/ 0 h 590550"/>
            <a:gd name="connsiteX16" fmla="*/ 4869180 w 6492240"/>
            <a:gd name="connsiteY16" fmla="*/ 0 h 590550"/>
            <a:gd name="connsiteX17" fmla="*/ 4869180 w 6492240"/>
            <a:gd name="connsiteY17" fmla="*/ 0 h 590550"/>
            <a:gd name="connsiteX18" fmla="*/ 4666297 w 6492240"/>
            <a:gd name="connsiteY18" fmla="*/ 0 h 590550"/>
            <a:gd name="connsiteX19" fmla="*/ 1825943 w 6492240"/>
            <a:gd name="connsiteY19" fmla="*/ 0 h 590550"/>
            <a:gd name="connsiteX20" fmla="*/ 1825943 w 6492240"/>
            <a:gd name="connsiteY20" fmla="*/ 0 h 590550"/>
            <a:gd name="connsiteX21" fmla="*/ 1623060 w 6492240"/>
            <a:gd name="connsiteY21" fmla="*/ 0 h 590550"/>
            <a:gd name="connsiteX22" fmla="*/ 0 w 6492240"/>
            <a:gd name="connsiteY22" fmla="*/ 0 h 590550"/>
            <a:gd name="connsiteX23" fmla="*/ 811530 w 6492240"/>
            <a:gd name="connsiteY23" fmla="*/ 295275 h 590550"/>
            <a:gd name="connsiteX24" fmla="*/ 0 w 6492240"/>
            <a:gd name="connsiteY24" fmla="*/ 590550 h 590550"/>
            <a:gd name="connsiteX0" fmla="*/ 2434590 w 6492240"/>
            <a:gd name="connsiteY0" fmla="*/ 590550 h 590550"/>
            <a:gd name="connsiteX1" fmla="*/ 2231707 w 6492240"/>
            <a:gd name="connsiteY1" fmla="*/ 590550 h 590550"/>
            <a:gd name="connsiteX2" fmla="*/ 1825943 w 6492240"/>
            <a:gd name="connsiteY2" fmla="*/ 590550 h 590550"/>
            <a:gd name="connsiteX3" fmla="*/ 1825943 w 6492240"/>
            <a:gd name="connsiteY3" fmla="*/ 590550 h 590550"/>
            <a:gd name="connsiteX4" fmla="*/ 1825943 w 6492240"/>
            <a:gd name="connsiteY4" fmla="*/ 590550 h 590550"/>
            <a:gd name="connsiteX5" fmla="*/ 2434590 w 6492240"/>
            <a:gd name="connsiteY5" fmla="*/ 590550 h 590550"/>
            <a:gd name="connsiteX6" fmla="*/ 4057650 w 6492240"/>
            <a:gd name="connsiteY6" fmla="*/ 590550 h 590550"/>
            <a:gd name="connsiteX7" fmla="*/ 4057650 w 6492240"/>
            <a:gd name="connsiteY7" fmla="*/ 590550 h 590550"/>
            <a:gd name="connsiteX8" fmla="*/ 4666298 w 6492240"/>
            <a:gd name="connsiteY8" fmla="*/ 590550 h 590550"/>
            <a:gd name="connsiteX9" fmla="*/ 4869181 w 6492240"/>
            <a:gd name="connsiteY9" fmla="*/ 590550 h 590550"/>
            <a:gd name="connsiteX10" fmla="*/ 4666298 w 6492240"/>
            <a:gd name="connsiteY10" fmla="*/ 590550 h 590550"/>
            <a:gd name="connsiteX11" fmla="*/ 4057650 w 6492240"/>
            <a:gd name="connsiteY11" fmla="*/ 590550 h 590550"/>
            <a:gd name="connsiteX0" fmla="*/ 0 w 6492240"/>
            <a:gd name="connsiteY0" fmla="*/ 590550 h 590550"/>
            <a:gd name="connsiteX1" fmla="*/ 811530 w 6492240"/>
            <a:gd name="connsiteY1" fmla="*/ 295275 h 590550"/>
            <a:gd name="connsiteX2" fmla="*/ 0 w 6492240"/>
            <a:gd name="connsiteY2" fmla="*/ 0 h 590550"/>
            <a:gd name="connsiteX3" fmla="*/ 1623060 w 6492240"/>
            <a:gd name="connsiteY3" fmla="*/ 0 h 590550"/>
            <a:gd name="connsiteX4" fmla="*/ 1623060 w 6492240"/>
            <a:gd name="connsiteY4" fmla="*/ 0 h 590550"/>
            <a:gd name="connsiteX5" fmla="*/ 1623060 w 6492240"/>
            <a:gd name="connsiteY5" fmla="*/ 0 h 590550"/>
            <a:gd name="connsiteX6" fmla="*/ 4666298 w 6492240"/>
            <a:gd name="connsiteY6" fmla="*/ 0 h 590550"/>
            <a:gd name="connsiteX7" fmla="*/ 4869181 w 6492240"/>
            <a:gd name="connsiteY7" fmla="*/ 0 h 590550"/>
            <a:gd name="connsiteX8" fmla="*/ 4869180 w 6492240"/>
            <a:gd name="connsiteY8" fmla="*/ 0 h 590550"/>
            <a:gd name="connsiteX9" fmla="*/ 4869180 w 6492240"/>
            <a:gd name="connsiteY9" fmla="*/ 0 h 590550"/>
            <a:gd name="connsiteX10" fmla="*/ 6492240 w 6492240"/>
            <a:gd name="connsiteY10" fmla="*/ 0 h 590550"/>
            <a:gd name="connsiteX11" fmla="*/ 5680710 w 6492240"/>
            <a:gd name="connsiteY11" fmla="*/ 295275 h 590550"/>
            <a:gd name="connsiteX12" fmla="*/ 6492240 w 6492240"/>
            <a:gd name="connsiteY12" fmla="*/ 590550 h 590550"/>
            <a:gd name="connsiteX13" fmla="*/ 4260533 w 6492240"/>
            <a:gd name="connsiteY13" fmla="*/ 590550 h 590550"/>
            <a:gd name="connsiteX14" fmla="*/ 4260533 w 6492240"/>
            <a:gd name="connsiteY14" fmla="*/ 590550 h 590550"/>
            <a:gd name="connsiteX15" fmla="*/ 4260533 w 6492240"/>
            <a:gd name="connsiteY15" fmla="*/ 590550 h 590550"/>
            <a:gd name="connsiteX16" fmla="*/ 4666298 w 6492240"/>
            <a:gd name="connsiteY16" fmla="*/ 590550 h 590550"/>
            <a:gd name="connsiteX17" fmla="*/ 4869181 w 6492240"/>
            <a:gd name="connsiteY17" fmla="*/ 590550 h 590550"/>
            <a:gd name="connsiteX18" fmla="*/ 4666298 w 6492240"/>
            <a:gd name="connsiteY18" fmla="*/ 590550 h 590550"/>
            <a:gd name="connsiteX19" fmla="*/ 1825943 w 6492240"/>
            <a:gd name="connsiteY19" fmla="*/ 590550 h 590550"/>
            <a:gd name="connsiteX20" fmla="*/ 1825943 w 6492240"/>
            <a:gd name="connsiteY20" fmla="*/ 590550 h 590550"/>
            <a:gd name="connsiteX21" fmla="*/ 1825943 w 6492240"/>
            <a:gd name="connsiteY21" fmla="*/ 590550 h 590550"/>
            <a:gd name="connsiteX22" fmla="*/ 2231708 w 6492240"/>
            <a:gd name="connsiteY22" fmla="*/ 590550 h 590550"/>
            <a:gd name="connsiteX23" fmla="*/ 2434591 w 6492240"/>
            <a:gd name="connsiteY23" fmla="*/ 590550 h 590550"/>
            <a:gd name="connsiteX24" fmla="*/ 2231708 w 6492240"/>
            <a:gd name="connsiteY24" fmla="*/ 590550 h 590550"/>
            <a:gd name="connsiteX25" fmla="*/ 0 w 6492240"/>
            <a:gd name="connsiteY25" fmla="*/ 590550 h 590550"/>
            <a:gd name="connsiteX26" fmla="*/ 2434590 w 6492240"/>
            <a:gd name="connsiteY26" fmla="*/ 590550 h 590550"/>
            <a:gd name="connsiteX27" fmla="*/ 2434590 w 6492240"/>
            <a:gd name="connsiteY27" fmla="*/ 590550 h 590550"/>
            <a:gd name="connsiteX28" fmla="*/ 4057650 w 6492240"/>
            <a:gd name="connsiteY28" fmla="*/ 590550 h 590550"/>
            <a:gd name="connsiteX29" fmla="*/ 4057650 w 6492240"/>
            <a:gd name="connsiteY29" fmla="*/ 590550 h 590550"/>
            <a:gd name="connsiteX30" fmla="*/ 1623060 w 6492240"/>
            <a:gd name="connsiteY30" fmla="*/ 590550 h 590550"/>
            <a:gd name="connsiteX31" fmla="*/ 1623060 w 6492240"/>
            <a:gd name="connsiteY31" fmla="*/ 0 h 590550"/>
            <a:gd name="connsiteX32" fmla="*/ 4869180 w 6492240"/>
            <a:gd name="connsiteY32" fmla="*/ 0 h 590550"/>
            <a:gd name="connsiteX33" fmla="*/ 4869180 w 6492240"/>
            <a:gd name="connsiteY33" fmla="*/ 590550 h 590550"/>
            <a:gd name="connsiteX0" fmla="*/ 0 w 6492240"/>
            <a:gd name="connsiteY0" fmla="*/ 590550 h 590550"/>
            <a:gd name="connsiteX1" fmla="*/ 2231708 w 6492240"/>
            <a:gd name="connsiteY1" fmla="*/ 590550 h 590550"/>
            <a:gd name="connsiteX2" fmla="*/ 2434591 w 6492240"/>
            <a:gd name="connsiteY2" fmla="*/ 590550 h 590550"/>
            <a:gd name="connsiteX3" fmla="*/ 2231708 w 6492240"/>
            <a:gd name="connsiteY3" fmla="*/ 590550 h 590550"/>
            <a:gd name="connsiteX4" fmla="*/ 1825943 w 6492240"/>
            <a:gd name="connsiteY4" fmla="*/ 590550 h 590550"/>
            <a:gd name="connsiteX5" fmla="*/ 1825943 w 6492240"/>
            <a:gd name="connsiteY5" fmla="*/ 590550 h 590550"/>
            <a:gd name="connsiteX6" fmla="*/ 1825943 w 6492240"/>
            <a:gd name="connsiteY6" fmla="*/ 590550 h 590550"/>
            <a:gd name="connsiteX7" fmla="*/ 4666298 w 6492240"/>
            <a:gd name="connsiteY7" fmla="*/ 590550 h 590550"/>
            <a:gd name="connsiteX8" fmla="*/ 4869181 w 6492240"/>
            <a:gd name="connsiteY8" fmla="*/ 590550 h 590550"/>
            <a:gd name="connsiteX9" fmla="*/ 4666298 w 6492240"/>
            <a:gd name="connsiteY9" fmla="*/ 590550 h 590550"/>
            <a:gd name="connsiteX10" fmla="*/ 4260533 w 6492240"/>
            <a:gd name="connsiteY10" fmla="*/ 590550 h 590550"/>
            <a:gd name="connsiteX11" fmla="*/ 4260533 w 6492240"/>
            <a:gd name="connsiteY11" fmla="*/ 590550 h 590550"/>
            <a:gd name="connsiteX12" fmla="*/ 4260533 w 6492240"/>
            <a:gd name="connsiteY12" fmla="*/ 590550 h 590550"/>
            <a:gd name="connsiteX13" fmla="*/ 6492240 w 6492240"/>
            <a:gd name="connsiteY13" fmla="*/ 590550 h 590550"/>
            <a:gd name="connsiteX14" fmla="*/ 5680710 w 6492240"/>
            <a:gd name="connsiteY14" fmla="*/ 295275 h 590550"/>
            <a:gd name="connsiteX15" fmla="*/ 6492240 w 6492240"/>
            <a:gd name="connsiteY15" fmla="*/ 0 h 590550"/>
            <a:gd name="connsiteX16" fmla="*/ 4869180 w 6492240"/>
            <a:gd name="connsiteY16" fmla="*/ 0 h 590550"/>
            <a:gd name="connsiteX17" fmla="*/ 4869180 w 6492240"/>
            <a:gd name="connsiteY17" fmla="*/ 0 h 590550"/>
            <a:gd name="connsiteX18" fmla="*/ 4666297 w 6492240"/>
            <a:gd name="connsiteY18" fmla="*/ 0 h 590550"/>
            <a:gd name="connsiteX19" fmla="*/ 1825943 w 6492240"/>
            <a:gd name="connsiteY19" fmla="*/ 0 h 590550"/>
            <a:gd name="connsiteX20" fmla="*/ 1825943 w 6492240"/>
            <a:gd name="connsiteY20" fmla="*/ 0 h 590550"/>
            <a:gd name="connsiteX21" fmla="*/ 1623060 w 6492240"/>
            <a:gd name="connsiteY21" fmla="*/ 0 h 590550"/>
            <a:gd name="connsiteX22" fmla="*/ 0 w 6492240"/>
            <a:gd name="connsiteY22" fmla="*/ 0 h 590550"/>
            <a:gd name="connsiteX23" fmla="*/ 811530 w 6492240"/>
            <a:gd name="connsiteY23" fmla="*/ 295275 h 590550"/>
            <a:gd name="connsiteX24" fmla="*/ 0 w 6492240"/>
            <a:gd name="connsiteY24" fmla="*/ 590550 h 590550"/>
            <a:gd name="connsiteX0" fmla="*/ 2434590 w 6492240"/>
            <a:gd name="connsiteY0" fmla="*/ 590550 h 590550"/>
            <a:gd name="connsiteX1" fmla="*/ 2231707 w 6492240"/>
            <a:gd name="connsiteY1" fmla="*/ 590550 h 590550"/>
            <a:gd name="connsiteX2" fmla="*/ 1825943 w 6492240"/>
            <a:gd name="connsiteY2" fmla="*/ 590550 h 590550"/>
            <a:gd name="connsiteX3" fmla="*/ 1825943 w 6492240"/>
            <a:gd name="connsiteY3" fmla="*/ 590550 h 590550"/>
            <a:gd name="connsiteX4" fmla="*/ 1825943 w 6492240"/>
            <a:gd name="connsiteY4" fmla="*/ 590550 h 590550"/>
            <a:gd name="connsiteX5" fmla="*/ 2434590 w 6492240"/>
            <a:gd name="connsiteY5" fmla="*/ 590550 h 590550"/>
            <a:gd name="connsiteX6" fmla="*/ 4057650 w 6492240"/>
            <a:gd name="connsiteY6" fmla="*/ 590550 h 590550"/>
            <a:gd name="connsiteX7" fmla="*/ 4057650 w 6492240"/>
            <a:gd name="connsiteY7" fmla="*/ 590550 h 590550"/>
            <a:gd name="connsiteX8" fmla="*/ 4666298 w 6492240"/>
            <a:gd name="connsiteY8" fmla="*/ 590550 h 590550"/>
            <a:gd name="connsiteX9" fmla="*/ 4869181 w 6492240"/>
            <a:gd name="connsiteY9" fmla="*/ 590550 h 590550"/>
            <a:gd name="connsiteX10" fmla="*/ 4666298 w 6492240"/>
            <a:gd name="connsiteY10" fmla="*/ 590550 h 590550"/>
            <a:gd name="connsiteX11" fmla="*/ 4057650 w 6492240"/>
            <a:gd name="connsiteY11" fmla="*/ 590550 h 590550"/>
            <a:gd name="connsiteX0" fmla="*/ 0 w 6492240"/>
            <a:gd name="connsiteY0" fmla="*/ 590550 h 590550"/>
            <a:gd name="connsiteX1" fmla="*/ 811530 w 6492240"/>
            <a:gd name="connsiteY1" fmla="*/ 295275 h 590550"/>
            <a:gd name="connsiteX2" fmla="*/ 0 w 6492240"/>
            <a:gd name="connsiteY2" fmla="*/ 0 h 590550"/>
            <a:gd name="connsiteX3" fmla="*/ 1623060 w 6492240"/>
            <a:gd name="connsiteY3" fmla="*/ 0 h 590550"/>
            <a:gd name="connsiteX4" fmla="*/ 1623060 w 6492240"/>
            <a:gd name="connsiteY4" fmla="*/ 0 h 590550"/>
            <a:gd name="connsiteX5" fmla="*/ 1623060 w 6492240"/>
            <a:gd name="connsiteY5" fmla="*/ 0 h 590550"/>
            <a:gd name="connsiteX6" fmla="*/ 4666298 w 6492240"/>
            <a:gd name="connsiteY6" fmla="*/ 0 h 590550"/>
            <a:gd name="connsiteX7" fmla="*/ 4869181 w 6492240"/>
            <a:gd name="connsiteY7" fmla="*/ 0 h 590550"/>
            <a:gd name="connsiteX8" fmla="*/ 4869180 w 6492240"/>
            <a:gd name="connsiteY8" fmla="*/ 0 h 590550"/>
            <a:gd name="connsiteX9" fmla="*/ 4869180 w 6492240"/>
            <a:gd name="connsiteY9" fmla="*/ 0 h 590550"/>
            <a:gd name="connsiteX10" fmla="*/ 6492240 w 6492240"/>
            <a:gd name="connsiteY10" fmla="*/ 0 h 590550"/>
            <a:gd name="connsiteX11" fmla="*/ 6490335 w 6492240"/>
            <a:gd name="connsiteY11" fmla="*/ 266700 h 590550"/>
            <a:gd name="connsiteX12" fmla="*/ 6492240 w 6492240"/>
            <a:gd name="connsiteY12" fmla="*/ 590550 h 590550"/>
            <a:gd name="connsiteX13" fmla="*/ 4260533 w 6492240"/>
            <a:gd name="connsiteY13" fmla="*/ 590550 h 590550"/>
            <a:gd name="connsiteX14" fmla="*/ 4260533 w 6492240"/>
            <a:gd name="connsiteY14" fmla="*/ 590550 h 590550"/>
            <a:gd name="connsiteX15" fmla="*/ 4260533 w 6492240"/>
            <a:gd name="connsiteY15" fmla="*/ 590550 h 590550"/>
            <a:gd name="connsiteX16" fmla="*/ 4666298 w 6492240"/>
            <a:gd name="connsiteY16" fmla="*/ 590550 h 590550"/>
            <a:gd name="connsiteX17" fmla="*/ 4869181 w 6492240"/>
            <a:gd name="connsiteY17" fmla="*/ 590550 h 590550"/>
            <a:gd name="connsiteX18" fmla="*/ 4666298 w 6492240"/>
            <a:gd name="connsiteY18" fmla="*/ 590550 h 590550"/>
            <a:gd name="connsiteX19" fmla="*/ 1825943 w 6492240"/>
            <a:gd name="connsiteY19" fmla="*/ 590550 h 590550"/>
            <a:gd name="connsiteX20" fmla="*/ 1825943 w 6492240"/>
            <a:gd name="connsiteY20" fmla="*/ 590550 h 590550"/>
            <a:gd name="connsiteX21" fmla="*/ 1825943 w 6492240"/>
            <a:gd name="connsiteY21" fmla="*/ 590550 h 590550"/>
            <a:gd name="connsiteX22" fmla="*/ 2231708 w 6492240"/>
            <a:gd name="connsiteY22" fmla="*/ 590550 h 590550"/>
            <a:gd name="connsiteX23" fmla="*/ 2434591 w 6492240"/>
            <a:gd name="connsiteY23" fmla="*/ 590550 h 590550"/>
            <a:gd name="connsiteX24" fmla="*/ 2231708 w 6492240"/>
            <a:gd name="connsiteY24" fmla="*/ 590550 h 590550"/>
            <a:gd name="connsiteX25" fmla="*/ 0 w 6492240"/>
            <a:gd name="connsiteY25" fmla="*/ 590550 h 590550"/>
            <a:gd name="connsiteX26" fmla="*/ 2434590 w 6492240"/>
            <a:gd name="connsiteY26" fmla="*/ 590550 h 590550"/>
            <a:gd name="connsiteX27" fmla="*/ 2434590 w 6492240"/>
            <a:gd name="connsiteY27" fmla="*/ 590550 h 590550"/>
            <a:gd name="connsiteX28" fmla="*/ 4057650 w 6492240"/>
            <a:gd name="connsiteY28" fmla="*/ 590550 h 590550"/>
            <a:gd name="connsiteX29" fmla="*/ 4057650 w 6492240"/>
            <a:gd name="connsiteY29" fmla="*/ 590550 h 590550"/>
            <a:gd name="connsiteX30" fmla="*/ 1623060 w 6492240"/>
            <a:gd name="connsiteY30" fmla="*/ 590550 h 590550"/>
            <a:gd name="connsiteX31" fmla="*/ 1623060 w 6492240"/>
            <a:gd name="connsiteY31" fmla="*/ 0 h 590550"/>
            <a:gd name="connsiteX32" fmla="*/ 4869180 w 6492240"/>
            <a:gd name="connsiteY32" fmla="*/ 0 h 590550"/>
            <a:gd name="connsiteX33" fmla="*/ 4869180 w 6492240"/>
            <a:gd name="connsiteY33" fmla="*/ 590550 h 590550"/>
            <a:gd name="connsiteX0" fmla="*/ 0 w 6492240"/>
            <a:gd name="connsiteY0" fmla="*/ 590550 h 590550"/>
            <a:gd name="connsiteX1" fmla="*/ 2231708 w 6492240"/>
            <a:gd name="connsiteY1" fmla="*/ 590550 h 590550"/>
            <a:gd name="connsiteX2" fmla="*/ 2434591 w 6492240"/>
            <a:gd name="connsiteY2" fmla="*/ 590550 h 590550"/>
            <a:gd name="connsiteX3" fmla="*/ 2231708 w 6492240"/>
            <a:gd name="connsiteY3" fmla="*/ 590550 h 590550"/>
            <a:gd name="connsiteX4" fmla="*/ 1825943 w 6492240"/>
            <a:gd name="connsiteY4" fmla="*/ 590550 h 590550"/>
            <a:gd name="connsiteX5" fmla="*/ 1825943 w 6492240"/>
            <a:gd name="connsiteY5" fmla="*/ 590550 h 590550"/>
            <a:gd name="connsiteX6" fmla="*/ 1825943 w 6492240"/>
            <a:gd name="connsiteY6" fmla="*/ 590550 h 590550"/>
            <a:gd name="connsiteX7" fmla="*/ 4666298 w 6492240"/>
            <a:gd name="connsiteY7" fmla="*/ 590550 h 590550"/>
            <a:gd name="connsiteX8" fmla="*/ 4869181 w 6492240"/>
            <a:gd name="connsiteY8" fmla="*/ 590550 h 590550"/>
            <a:gd name="connsiteX9" fmla="*/ 4666298 w 6492240"/>
            <a:gd name="connsiteY9" fmla="*/ 590550 h 590550"/>
            <a:gd name="connsiteX10" fmla="*/ 4260533 w 6492240"/>
            <a:gd name="connsiteY10" fmla="*/ 590550 h 590550"/>
            <a:gd name="connsiteX11" fmla="*/ 4260533 w 6492240"/>
            <a:gd name="connsiteY11" fmla="*/ 590550 h 590550"/>
            <a:gd name="connsiteX12" fmla="*/ 4260533 w 6492240"/>
            <a:gd name="connsiteY12" fmla="*/ 590550 h 590550"/>
            <a:gd name="connsiteX13" fmla="*/ 6492240 w 6492240"/>
            <a:gd name="connsiteY13" fmla="*/ 590550 h 590550"/>
            <a:gd name="connsiteX14" fmla="*/ 6480810 w 6492240"/>
            <a:gd name="connsiteY14" fmla="*/ 228600 h 590550"/>
            <a:gd name="connsiteX15" fmla="*/ 6492240 w 6492240"/>
            <a:gd name="connsiteY15" fmla="*/ 0 h 590550"/>
            <a:gd name="connsiteX16" fmla="*/ 4869180 w 6492240"/>
            <a:gd name="connsiteY16" fmla="*/ 0 h 590550"/>
            <a:gd name="connsiteX17" fmla="*/ 4869180 w 6492240"/>
            <a:gd name="connsiteY17" fmla="*/ 0 h 590550"/>
            <a:gd name="connsiteX18" fmla="*/ 4666297 w 6492240"/>
            <a:gd name="connsiteY18" fmla="*/ 0 h 590550"/>
            <a:gd name="connsiteX19" fmla="*/ 1825943 w 6492240"/>
            <a:gd name="connsiteY19" fmla="*/ 0 h 590550"/>
            <a:gd name="connsiteX20" fmla="*/ 1825943 w 6492240"/>
            <a:gd name="connsiteY20" fmla="*/ 0 h 590550"/>
            <a:gd name="connsiteX21" fmla="*/ 1623060 w 6492240"/>
            <a:gd name="connsiteY21" fmla="*/ 0 h 590550"/>
            <a:gd name="connsiteX22" fmla="*/ 0 w 6492240"/>
            <a:gd name="connsiteY22" fmla="*/ 0 h 590550"/>
            <a:gd name="connsiteX23" fmla="*/ 811530 w 6492240"/>
            <a:gd name="connsiteY23" fmla="*/ 295275 h 590550"/>
            <a:gd name="connsiteX24" fmla="*/ 0 w 6492240"/>
            <a:gd name="connsiteY24" fmla="*/ 590550 h 590550"/>
            <a:gd name="connsiteX0" fmla="*/ 2434590 w 6492240"/>
            <a:gd name="connsiteY0" fmla="*/ 590550 h 590550"/>
            <a:gd name="connsiteX1" fmla="*/ 2231707 w 6492240"/>
            <a:gd name="connsiteY1" fmla="*/ 590550 h 590550"/>
            <a:gd name="connsiteX2" fmla="*/ 1825943 w 6492240"/>
            <a:gd name="connsiteY2" fmla="*/ 590550 h 590550"/>
            <a:gd name="connsiteX3" fmla="*/ 1825943 w 6492240"/>
            <a:gd name="connsiteY3" fmla="*/ 590550 h 590550"/>
            <a:gd name="connsiteX4" fmla="*/ 1825943 w 6492240"/>
            <a:gd name="connsiteY4" fmla="*/ 590550 h 590550"/>
            <a:gd name="connsiteX5" fmla="*/ 2434590 w 6492240"/>
            <a:gd name="connsiteY5" fmla="*/ 590550 h 590550"/>
            <a:gd name="connsiteX6" fmla="*/ 4057650 w 6492240"/>
            <a:gd name="connsiteY6" fmla="*/ 590550 h 590550"/>
            <a:gd name="connsiteX7" fmla="*/ 4057650 w 6492240"/>
            <a:gd name="connsiteY7" fmla="*/ 590550 h 590550"/>
            <a:gd name="connsiteX8" fmla="*/ 4666298 w 6492240"/>
            <a:gd name="connsiteY8" fmla="*/ 590550 h 590550"/>
            <a:gd name="connsiteX9" fmla="*/ 4869181 w 6492240"/>
            <a:gd name="connsiteY9" fmla="*/ 590550 h 590550"/>
            <a:gd name="connsiteX10" fmla="*/ 4666298 w 6492240"/>
            <a:gd name="connsiteY10" fmla="*/ 590550 h 590550"/>
            <a:gd name="connsiteX11" fmla="*/ 4057650 w 6492240"/>
            <a:gd name="connsiteY11" fmla="*/ 590550 h 590550"/>
            <a:gd name="connsiteX0" fmla="*/ 0 w 6492240"/>
            <a:gd name="connsiteY0" fmla="*/ 590550 h 590550"/>
            <a:gd name="connsiteX1" fmla="*/ 811530 w 6492240"/>
            <a:gd name="connsiteY1" fmla="*/ 295275 h 590550"/>
            <a:gd name="connsiteX2" fmla="*/ 0 w 6492240"/>
            <a:gd name="connsiteY2" fmla="*/ 0 h 590550"/>
            <a:gd name="connsiteX3" fmla="*/ 1623060 w 6492240"/>
            <a:gd name="connsiteY3" fmla="*/ 0 h 590550"/>
            <a:gd name="connsiteX4" fmla="*/ 1623060 w 6492240"/>
            <a:gd name="connsiteY4" fmla="*/ 0 h 590550"/>
            <a:gd name="connsiteX5" fmla="*/ 1623060 w 6492240"/>
            <a:gd name="connsiteY5" fmla="*/ 0 h 590550"/>
            <a:gd name="connsiteX6" fmla="*/ 4666298 w 6492240"/>
            <a:gd name="connsiteY6" fmla="*/ 0 h 590550"/>
            <a:gd name="connsiteX7" fmla="*/ 4869181 w 6492240"/>
            <a:gd name="connsiteY7" fmla="*/ 0 h 590550"/>
            <a:gd name="connsiteX8" fmla="*/ 4869180 w 6492240"/>
            <a:gd name="connsiteY8" fmla="*/ 0 h 590550"/>
            <a:gd name="connsiteX9" fmla="*/ 4869180 w 6492240"/>
            <a:gd name="connsiteY9" fmla="*/ 0 h 590550"/>
            <a:gd name="connsiteX10" fmla="*/ 6492240 w 6492240"/>
            <a:gd name="connsiteY10" fmla="*/ 0 h 590550"/>
            <a:gd name="connsiteX11" fmla="*/ 6490335 w 6492240"/>
            <a:gd name="connsiteY11" fmla="*/ 266700 h 590550"/>
            <a:gd name="connsiteX12" fmla="*/ 6492240 w 6492240"/>
            <a:gd name="connsiteY12" fmla="*/ 590550 h 590550"/>
            <a:gd name="connsiteX13" fmla="*/ 4260533 w 6492240"/>
            <a:gd name="connsiteY13" fmla="*/ 590550 h 590550"/>
            <a:gd name="connsiteX14" fmla="*/ 4260533 w 6492240"/>
            <a:gd name="connsiteY14" fmla="*/ 590550 h 590550"/>
            <a:gd name="connsiteX15" fmla="*/ 4260533 w 6492240"/>
            <a:gd name="connsiteY15" fmla="*/ 590550 h 590550"/>
            <a:gd name="connsiteX16" fmla="*/ 4666298 w 6492240"/>
            <a:gd name="connsiteY16" fmla="*/ 590550 h 590550"/>
            <a:gd name="connsiteX17" fmla="*/ 4869181 w 6492240"/>
            <a:gd name="connsiteY17" fmla="*/ 590550 h 590550"/>
            <a:gd name="connsiteX18" fmla="*/ 4666298 w 6492240"/>
            <a:gd name="connsiteY18" fmla="*/ 590550 h 590550"/>
            <a:gd name="connsiteX19" fmla="*/ 1825943 w 6492240"/>
            <a:gd name="connsiteY19" fmla="*/ 590550 h 590550"/>
            <a:gd name="connsiteX20" fmla="*/ 1825943 w 6492240"/>
            <a:gd name="connsiteY20" fmla="*/ 590550 h 590550"/>
            <a:gd name="connsiteX21" fmla="*/ 1825943 w 6492240"/>
            <a:gd name="connsiteY21" fmla="*/ 590550 h 590550"/>
            <a:gd name="connsiteX22" fmla="*/ 2231708 w 6492240"/>
            <a:gd name="connsiteY22" fmla="*/ 590550 h 590550"/>
            <a:gd name="connsiteX23" fmla="*/ 2434591 w 6492240"/>
            <a:gd name="connsiteY23" fmla="*/ 590550 h 590550"/>
            <a:gd name="connsiteX24" fmla="*/ 2231708 w 6492240"/>
            <a:gd name="connsiteY24" fmla="*/ 590550 h 590550"/>
            <a:gd name="connsiteX25" fmla="*/ 0 w 6492240"/>
            <a:gd name="connsiteY25" fmla="*/ 590550 h 590550"/>
            <a:gd name="connsiteX26" fmla="*/ 2434590 w 6492240"/>
            <a:gd name="connsiteY26" fmla="*/ 590550 h 590550"/>
            <a:gd name="connsiteX27" fmla="*/ 2434590 w 6492240"/>
            <a:gd name="connsiteY27" fmla="*/ 590550 h 590550"/>
            <a:gd name="connsiteX28" fmla="*/ 4057650 w 6492240"/>
            <a:gd name="connsiteY28" fmla="*/ 590550 h 590550"/>
            <a:gd name="connsiteX29" fmla="*/ 4057650 w 6492240"/>
            <a:gd name="connsiteY29" fmla="*/ 590550 h 590550"/>
            <a:gd name="connsiteX30" fmla="*/ 1623060 w 6492240"/>
            <a:gd name="connsiteY30" fmla="*/ 590550 h 590550"/>
            <a:gd name="connsiteX31" fmla="*/ 1623060 w 6492240"/>
            <a:gd name="connsiteY31" fmla="*/ 0 h 590550"/>
            <a:gd name="connsiteX32" fmla="*/ 4869180 w 6492240"/>
            <a:gd name="connsiteY32" fmla="*/ 0 h 590550"/>
            <a:gd name="connsiteX33" fmla="*/ 4869180 w 6492240"/>
            <a:gd name="connsiteY33" fmla="*/ 590550 h 590550"/>
            <a:gd name="connsiteX0" fmla="*/ 0 w 6500517"/>
            <a:gd name="connsiteY0" fmla="*/ 590550 h 590550"/>
            <a:gd name="connsiteX1" fmla="*/ 2231708 w 6500517"/>
            <a:gd name="connsiteY1" fmla="*/ 590550 h 590550"/>
            <a:gd name="connsiteX2" fmla="*/ 2434591 w 6500517"/>
            <a:gd name="connsiteY2" fmla="*/ 590550 h 590550"/>
            <a:gd name="connsiteX3" fmla="*/ 2231708 w 6500517"/>
            <a:gd name="connsiteY3" fmla="*/ 590550 h 590550"/>
            <a:gd name="connsiteX4" fmla="*/ 1825943 w 6500517"/>
            <a:gd name="connsiteY4" fmla="*/ 590550 h 590550"/>
            <a:gd name="connsiteX5" fmla="*/ 1825943 w 6500517"/>
            <a:gd name="connsiteY5" fmla="*/ 590550 h 590550"/>
            <a:gd name="connsiteX6" fmla="*/ 1825943 w 6500517"/>
            <a:gd name="connsiteY6" fmla="*/ 590550 h 590550"/>
            <a:gd name="connsiteX7" fmla="*/ 4666298 w 6500517"/>
            <a:gd name="connsiteY7" fmla="*/ 590550 h 590550"/>
            <a:gd name="connsiteX8" fmla="*/ 4869181 w 6500517"/>
            <a:gd name="connsiteY8" fmla="*/ 590550 h 590550"/>
            <a:gd name="connsiteX9" fmla="*/ 4666298 w 6500517"/>
            <a:gd name="connsiteY9" fmla="*/ 590550 h 590550"/>
            <a:gd name="connsiteX10" fmla="*/ 4260533 w 6500517"/>
            <a:gd name="connsiteY10" fmla="*/ 590550 h 590550"/>
            <a:gd name="connsiteX11" fmla="*/ 4260533 w 6500517"/>
            <a:gd name="connsiteY11" fmla="*/ 590550 h 590550"/>
            <a:gd name="connsiteX12" fmla="*/ 4260533 w 6500517"/>
            <a:gd name="connsiteY12" fmla="*/ 590550 h 590550"/>
            <a:gd name="connsiteX13" fmla="*/ 6492240 w 6500517"/>
            <a:gd name="connsiteY13" fmla="*/ 590550 h 590550"/>
            <a:gd name="connsiteX14" fmla="*/ 6500517 w 6500517"/>
            <a:gd name="connsiteY14" fmla="*/ 215462 h 590550"/>
            <a:gd name="connsiteX15" fmla="*/ 6492240 w 6500517"/>
            <a:gd name="connsiteY15" fmla="*/ 0 h 590550"/>
            <a:gd name="connsiteX16" fmla="*/ 4869180 w 6500517"/>
            <a:gd name="connsiteY16" fmla="*/ 0 h 590550"/>
            <a:gd name="connsiteX17" fmla="*/ 4869180 w 6500517"/>
            <a:gd name="connsiteY17" fmla="*/ 0 h 590550"/>
            <a:gd name="connsiteX18" fmla="*/ 4666297 w 6500517"/>
            <a:gd name="connsiteY18" fmla="*/ 0 h 590550"/>
            <a:gd name="connsiteX19" fmla="*/ 1825943 w 6500517"/>
            <a:gd name="connsiteY19" fmla="*/ 0 h 590550"/>
            <a:gd name="connsiteX20" fmla="*/ 1825943 w 6500517"/>
            <a:gd name="connsiteY20" fmla="*/ 0 h 590550"/>
            <a:gd name="connsiteX21" fmla="*/ 1623060 w 6500517"/>
            <a:gd name="connsiteY21" fmla="*/ 0 h 590550"/>
            <a:gd name="connsiteX22" fmla="*/ 0 w 6500517"/>
            <a:gd name="connsiteY22" fmla="*/ 0 h 590550"/>
            <a:gd name="connsiteX23" fmla="*/ 811530 w 6500517"/>
            <a:gd name="connsiteY23" fmla="*/ 295275 h 590550"/>
            <a:gd name="connsiteX24" fmla="*/ 0 w 6500517"/>
            <a:gd name="connsiteY24" fmla="*/ 590550 h 590550"/>
            <a:gd name="connsiteX0" fmla="*/ 2434590 w 6500517"/>
            <a:gd name="connsiteY0" fmla="*/ 590550 h 590550"/>
            <a:gd name="connsiteX1" fmla="*/ 2231707 w 6500517"/>
            <a:gd name="connsiteY1" fmla="*/ 590550 h 590550"/>
            <a:gd name="connsiteX2" fmla="*/ 1825943 w 6500517"/>
            <a:gd name="connsiteY2" fmla="*/ 590550 h 590550"/>
            <a:gd name="connsiteX3" fmla="*/ 1825943 w 6500517"/>
            <a:gd name="connsiteY3" fmla="*/ 590550 h 590550"/>
            <a:gd name="connsiteX4" fmla="*/ 1825943 w 6500517"/>
            <a:gd name="connsiteY4" fmla="*/ 590550 h 590550"/>
            <a:gd name="connsiteX5" fmla="*/ 2434590 w 6500517"/>
            <a:gd name="connsiteY5" fmla="*/ 590550 h 590550"/>
            <a:gd name="connsiteX6" fmla="*/ 4057650 w 6500517"/>
            <a:gd name="connsiteY6" fmla="*/ 590550 h 590550"/>
            <a:gd name="connsiteX7" fmla="*/ 4057650 w 6500517"/>
            <a:gd name="connsiteY7" fmla="*/ 590550 h 590550"/>
            <a:gd name="connsiteX8" fmla="*/ 4666298 w 6500517"/>
            <a:gd name="connsiteY8" fmla="*/ 590550 h 590550"/>
            <a:gd name="connsiteX9" fmla="*/ 4869181 w 6500517"/>
            <a:gd name="connsiteY9" fmla="*/ 590550 h 590550"/>
            <a:gd name="connsiteX10" fmla="*/ 4666298 w 6500517"/>
            <a:gd name="connsiteY10" fmla="*/ 590550 h 590550"/>
            <a:gd name="connsiteX11" fmla="*/ 4057650 w 6500517"/>
            <a:gd name="connsiteY11" fmla="*/ 590550 h 590550"/>
            <a:gd name="connsiteX0" fmla="*/ 0 w 6500517"/>
            <a:gd name="connsiteY0" fmla="*/ 590550 h 590550"/>
            <a:gd name="connsiteX1" fmla="*/ 811530 w 6500517"/>
            <a:gd name="connsiteY1" fmla="*/ 295275 h 590550"/>
            <a:gd name="connsiteX2" fmla="*/ 0 w 6500517"/>
            <a:gd name="connsiteY2" fmla="*/ 0 h 590550"/>
            <a:gd name="connsiteX3" fmla="*/ 1623060 w 6500517"/>
            <a:gd name="connsiteY3" fmla="*/ 0 h 590550"/>
            <a:gd name="connsiteX4" fmla="*/ 1623060 w 6500517"/>
            <a:gd name="connsiteY4" fmla="*/ 0 h 590550"/>
            <a:gd name="connsiteX5" fmla="*/ 1623060 w 6500517"/>
            <a:gd name="connsiteY5" fmla="*/ 0 h 590550"/>
            <a:gd name="connsiteX6" fmla="*/ 4666298 w 6500517"/>
            <a:gd name="connsiteY6" fmla="*/ 0 h 590550"/>
            <a:gd name="connsiteX7" fmla="*/ 4869181 w 6500517"/>
            <a:gd name="connsiteY7" fmla="*/ 0 h 590550"/>
            <a:gd name="connsiteX8" fmla="*/ 4869180 w 6500517"/>
            <a:gd name="connsiteY8" fmla="*/ 0 h 590550"/>
            <a:gd name="connsiteX9" fmla="*/ 4869180 w 6500517"/>
            <a:gd name="connsiteY9" fmla="*/ 0 h 590550"/>
            <a:gd name="connsiteX10" fmla="*/ 6492240 w 6500517"/>
            <a:gd name="connsiteY10" fmla="*/ 0 h 590550"/>
            <a:gd name="connsiteX11" fmla="*/ 6490335 w 6500517"/>
            <a:gd name="connsiteY11" fmla="*/ 266700 h 590550"/>
            <a:gd name="connsiteX12" fmla="*/ 6492240 w 6500517"/>
            <a:gd name="connsiteY12" fmla="*/ 590550 h 590550"/>
            <a:gd name="connsiteX13" fmla="*/ 4260533 w 6500517"/>
            <a:gd name="connsiteY13" fmla="*/ 590550 h 590550"/>
            <a:gd name="connsiteX14" fmla="*/ 4260533 w 6500517"/>
            <a:gd name="connsiteY14" fmla="*/ 590550 h 590550"/>
            <a:gd name="connsiteX15" fmla="*/ 4260533 w 6500517"/>
            <a:gd name="connsiteY15" fmla="*/ 590550 h 590550"/>
            <a:gd name="connsiteX16" fmla="*/ 4666298 w 6500517"/>
            <a:gd name="connsiteY16" fmla="*/ 590550 h 590550"/>
            <a:gd name="connsiteX17" fmla="*/ 4869181 w 6500517"/>
            <a:gd name="connsiteY17" fmla="*/ 590550 h 590550"/>
            <a:gd name="connsiteX18" fmla="*/ 4666298 w 6500517"/>
            <a:gd name="connsiteY18" fmla="*/ 590550 h 590550"/>
            <a:gd name="connsiteX19" fmla="*/ 1825943 w 6500517"/>
            <a:gd name="connsiteY19" fmla="*/ 590550 h 590550"/>
            <a:gd name="connsiteX20" fmla="*/ 1825943 w 6500517"/>
            <a:gd name="connsiteY20" fmla="*/ 590550 h 590550"/>
            <a:gd name="connsiteX21" fmla="*/ 1825943 w 6500517"/>
            <a:gd name="connsiteY21" fmla="*/ 590550 h 590550"/>
            <a:gd name="connsiteX22" fmla="*/ 2231708 w 6500517"/>
            <a:gd name="connsiteY22" fmla="*/ 590550 h 590550"/>
            <a:gd name="connsiteX23" fmla="*/ 2434591 w 6500517"/>
            <a:gd name="connsiteY23" fmla="*/ 590550 h 590550"/>
            <a:gd name="connsiteX24" fmla="*/ 2231708 w 6500517"/>
            <a:gd name="connsiteY24" fmla="*/ 590550 h 590550"/>
            <a:gd name="connsiteX25" fmla="*/ 0 w 6500517"/>
            <a:gd name="connsiteY25" fmla="*/ 590550 h 590550"/>
            <a:gd name="connsiteX26" fmla="*/ 2434590 w 6500517"/>
            <a:gd name="connsiteY26" fmla="*/ 590550 h 590550"/>
            <a:gd name="connsiteX27" fmla="*/ 2434590 w 6500517"/>
            <a:gd name="connsiteY27" fmla="*/ 590550 h 590550"/>
            <a:gd name="connsiteX28" fmla="*/ 4057650 w 6500517"/>
            <a:gd name="connsiteY28" fmla="*/ 590550 h 590550"/>
            <a:gd name="connsiteX29" fmla="*/ 4057650 w 6500517"/>
            <a:gd name="connsiteY29" fmla="*/ 590550 h 590550"/>
            <a:gd name="connsiteX30" fmla="*/ 1623060 w 6500517"/>
            <a:gd name="connsiteY30" fmla="*/ 590550 h 590550"/>
            <a:gd name="connsiteX31" fmla="*/ 1623060 w 6500517"/>
            <a:gd name="connsiteY31" fmla="*/ 0 h 590550"/>
            <a:gd name="connsiteX32" fmla="*/ 4869180 w 6500517"/>
            <a:gd name="connsiteY32" fmla="*/ 0 h 590550"/>
            <a:gd name="connsiteX33" fmla="*/ 4869180 w 6500517"/>
            <a:gd name="connsiteY33" fmla="*/ 590550 h 590550"/>
            <a:gd name="connsiteX0" fmla="*/ 0 w 6500517"/>
            <a:gd name="connsiteY0" fmla="*/ 590550 h 590550"/>
            <a:gd name="connsiteX1" fmla="*/ 2231708 w 6500517"/>
            <a:gd name="connsiteY1" fmla="*/ 590550 h 590550"/>
            <a:gd name="connsiteX2" fmla="*/ 2434591 w 6500517"/>
            <a:gd name="connsiteY2" fmla="*/ 590550 h 590550"/>
            <a:gd name="connsiteX3" fmla="*/ 2231708 w 6500517"/>
            <a:gd name="connsiteY3" fmla="*/ 590550 h 590550"/>
            <a:gd name="connsiteX4" fmla="*/ 1825943 w 6500517"/>
            <a:gd name="connsiteY4" fmla="*/ 590550 h 590550"/>
            <a:gd name="connsiteX5" fmla="*/ 1825943 w 6500517"/>
            <a:gd name="connsiteY5" fmla="*/ 590550 h 590550"/>
            <a:gd name="connsiteX6" fmla="*/ 1825943 w 6500517"/>
            <a:gd name="connsiteY6" fmla="*/ 590550 h 590550"/>
            <a:gd name="connsiteX7" fmla="*/ 4666298 w 6500517"/>
            <a:gd name="connsiteY7" fmla="*/ 590550 h 590550"/>
            <a:gd name="connsiteX8" fmla="*/ 4869181 w 6500517"/>
            <a:gd name="connsiteY8" fmla="*/ 590550 h 590550"/>
            <a:gd name="connsiteX9" fmla="*/ 4666298 w 6500517"/>
            <a:gd name="connsiteY9" fmla="*/ 590550 h 590550"/>
            <a:gd name="connsiteX10" fmla="*/ 4260533 w 6500517"/>
            <a:gd name="connsiteY10" fmla="*/ 590550 h 590550"/>
            <a:gd name="connsiteX11" fmla="*/ 4260533 w 6500517"/>
            <a:gd name="connsiteY11" fmla="*/ 590550 h 590550"/>
            <a:gd name="connsiteX12" fmla="*/ 4260533 w 6500517"/>
            <a:gd name="connsiteY12" fmla="*/ 590550 h 590550"/>
            <a:gd name="connsiteX13" fmla="*/ 6492240 w 6500517"/>
            <a:gd name="connsiteY13" fmla="*/ 590550 h 590550"/>
            <a:gd name="connsiteX14" fmla="*/ 6500517 w 6500517"/>
            <a:gd name="connsiteY14" fmla="*/ 215462 h 590550"/>
            <a:gd name="connsiteX15" fmla="*/ 6492240 w 6500517"/>
            <a:gd name="connsiteY15" fmla="*/ 0 h 590550"/>
            <a:gd name="connsiteX16" fmla="*/ 4869180 w 6500517"/>
            <a:gd name="connsiteY16" fmla="*/ 0 h 590550"/>
            <a:gd name="connsiteX17" fmla="*/ 4869180 w 6500517"/>
            <a:gd name="connsiteY17" fmla="*/ 0 h 590550"/>
            <a:gd name="connsiteX18" fmla="*/ 4666297 w 6500517"/>
            <a:gd name="connsiteY18" fmla="*/ 0 h 590550"/>
            <a:gd name="connsiteX19" fmla="*/ 1825943 w 6500517"/>
            <a:gd name="connsiteY19" fmla="*/ 0 h 590550"/>
            <a:gd name="connsiteX20" fmla="*/ 1825943 w 6500517"/>
            <a:gd name="connsiteY20" fmla="*/ 0 h 590550"/>
            <a:gd name="connsiteX21" fmla="*/ 1623060 w 6500517"/>
            <a:gd name="connsiteY21" fmla="*/ 0 h 590550"/>
            <a:gd name="connsiteX22" fmla="*/ 0 w 6500517"/>
            <a:gd name="connsiteY22" fmla="*/ 0 h 590550"/>
            <a:gd name="connsiteX23" fmla="*/ 811530 w 6500517"/>
            <a:gd name="connsiteY23" fmla="*/ 295275 h 590550"/>
            <a:gd name="connsiteX24" fmla="*/ 0 w 6500517"/>
            <a:gd name="connsiteY24" fmla="*/ 590550 h 590550"/>
            <a:gd name="connsiteX0" fmla="*/ 2434590 w 6500517"/>
            <a:gd name="connsiteY0" fmla="*/ 590550 h 590550"/>
            <a:gd name="connsiteX1" fmla="*/ 2231707 w 6500517"/>
            <a:gd name="connsiteY1" fmla="*/ 590550 h 590550"/>
            <a:gd name="connsiteX2" fmla="*/ 1825943 w 6500517"/>
            <a:gd name="connsiteY2" fmla="*/ 590550 h 590550"/>
            <a:gd name="connsiteX3" fmla="*/ 1825943 w 6500517"/>
            <a:gd name="connsiteY3" fmla="*/ 590550 h 590550"/>
            <a:gd name="connsiteX4" fmla="*/ 1825943 w 6500517"/>
            <a:gd name="connsiteY4" fmla="*/ 590550 h 590550"/>
            <a:gd name="connsiteX5" fmla="*/ 2434590 w 6500517"/>
            <a:gd name="connsiteY5" fmla="*/ 590550 h 590550"/>
            <a:gd name="connsiteX6" fmla="*/ 4057650 w 6500517"/>
            <a:gd name="connsiteY6" fmla="*/ 590550 h 590550"/>
            <a:gd name="connsiteX7" fmla="*/ 4057650 w 6500517"/>
            <a:gd name="connsiteY7" fmla="*/ 590550 h 590550"/>
            <a:gd name="connsiteX8" fmla="*/ 4666298 w 6500517"/>
            <a:gd name="connsiteY8" fmla="*/ 590550 h 590550"/>
            <a:gd name="connsiteX9" fmla="*/ 4869181 w 6500517"/>
            <a:gd name="connsiteY9" fmla="*/ 590550 h 590550"/>
            <a:gd name="connsiteX10" fmla="*/ 4666298 w 6500517"/>
            <a:gd name="connsiteY10" fmla="*/ 590550 h 590550"/>
            <a:gd name="connsiteX11" fmla="*/ 4057650 w 6500517"/>
            <a:gd name="connsiteY11" fmla="*/ 590550 h 590550"/>
            <a:gd name="connsiteX0" fmla="*/ 0 w 6500517"/>
            <a:gd name="connsiteY0" fmla="*/ 590550 h 590550"/>
            <a:gd name="connsiteX1" fmla="*/ 811530 w 6500517"/>
            <a:gd name="connsiteY1" fmla="*/ 295275 h 590550"/>
            <a:gd name="connsiteX2" fmla="*/ 0 w 6500517"/>
            <a:gd name="connsiteY2" fmla="*/ 0 h 590550"/>
            <a:gd name="connsiteX3" fmla="*/ 1623060 w 6500517"/>
            <a:gd name="connsiteY3" fmla="*/ 0 h 590550"/>
            <a:gd name="connsiteX4" fmla="*/ 1623060 w 6500517"/>
            <a:gd name="connsiteY4" fmla="*/ 0 h 590550"/>
            <a:gd name="connsiteX5" fmla="*/ 1623060 w 6500517"/>
            <a:gd name="connsiteY5" fmla="*/ 0 h 590550"/>
            <a:gd name="connsiteX6" fmla="*/ 4666298 w 6500517"/>
            <a:gd name="connsiteY6" fmla="*/ 0 h 590550"/>
            <a:gd name="connsiteX7" fmla="*/ 4869181 w 6500517"/>
            <a:gd name="connsiteY7" fmla="*/ 0 h 590550"/>
            <a:gd name="connsiteX8" fmla="*/ 4869180 w 6500517"/>
            <a:gd name="connsiteY8" fmla="*/ 0 h 590550"/>
            <a:gd name="connsiteX9" fmla="*/ 4869180 w 6500517"/>
            <a:gd name="connsiteY9" fmla="*/ 0 h 590550"/>
            <a:gd name="connsiteX10" fmla="*/ 6492240 w 6500517"/>
            <a:gd name="connsiteY10" fmla="*/ 0 h 590550"/>
            <a:gd name="connsiteX11" fmla="*/ 6490335 w 6500517"/>
            <a:gd name="connsiteY11" fmla="*/ 233855 h 590550"/>
            <a:gd name="connsiteX12" fmla="*/ 6492240 w 6500517"/>
            <a:gd name="connsiteY12" fmla="*/ 590550 h 590550"/>
            <a:gd name="connsiteX13" fmla="*/ 4260533 w 6500517"/>
            <a:gd name="connsiteY13" fmla="*/ 590550 h 590550"/>
            <a:gd name="connsiteX14" fmla="*/ 4260533 w 6500517"/>
            <a:gd name="connsiteY14" fmla="*/ 590550 h 590550"/>
            <a:gd name="connsiteX15" fmla="*/ 4260533 w 6500517"/>
            <a:gd name="connsiteY15" fmla="*/ 590550 h 590550"/>
            <a:gd name="connsiteX16" fmla="*/ 4666298 w 6500517"/>
            <a:gd name="connsiteY16" fmla="*/ 590550 h 590550"/>
            <a:gd name="connsiteX17" fmla="*/ 4869181 w 6500517"/>
            <a:gd name="connsiteY17" fmla="*/ 590550 h 590550"/>
            <a:gd name="connsiteX18" fmla="*/ 4666298 w 6500517"/>
            <a:gd name="connsiteY18" fmla="*/ 590550 h 590550"/>
            <a:gd name="connsiteX19" fmla="*/ 1825943 w 6500517"/>
            <a:gd name="connsiteY19" fmla="*/ 590550 h 590550"/>
            <a:gd name="connsiteX20" fmla="*/ 1825943 w 6500517"/>
            <a:gd name="connsiteY20" fmla="*/ 590550 h 590550"/>
            <a:gd name="connsiteX21" fmla="*/ 1825943 w 6500517"/>
            <a:gd name="connsiteY21" fmla="*/ 590550 h 590550"/>
            <a:gd name="connsiteX22" fmla="*/ 2231708 w 6500517"/>
            <a:gd name="connsiteY22" fmla="*/ 590550 h 590550"/>
            <a:gd name="connsiteX23" fmla="*/ 2434591 w 6500517"/>
            <a:gd name="connsiteY23" fmla="*/ 590550 h 590550"/>
            <a:gd name="connsiteX24" fmla="*/ 2231708 w 6500517"/>
            <a:gd name="connsiteY24" fmla="*/ 590550 h 590550"/>
            <a:gd name="connsiteX25" fmla="*/ 0 w 6500517"/>
            <a:gd name="connsiteY25" fmla="*/ 590550 h 590550"/>
            <a:gd name="connsiteX26" fmla="*/ 2434590 w 6500517"/>
            <a:gd name="connsiteY26" fmla="*/ 590550 h 590550"/>
            <a:gd name="connsiteX27" fmla="*/ 2434590 w 6500517"/>
            <a:gd name="connsiteY27" fmla="*/ 590550 h 590550"/>
            <a:gd name="connsiteX28" fmla="*/ 4057650 w 6500517"/>
            <a:gd name="connsiteY28" fmla="*/ 590550 h 590550"/>
            <a:gd name="connsiteX29" fmla="*/ 4057650 w 6500517"/>
            <a:gd name="connsiteY29" fmla="*/ 590550 h 590550"/>
            <a:gd name="connsiteX30" fmla="*/ 1623060 w 6500517"/>
            <a:gd name="connsiteY30" fmla="*/ 590550 h 590550"/>
            <a:gd name="connsiteX31" fmla="*/ 1623060 w 6500517"/>
            <a:gd name="connsiteY31" fmla="*/ 0 h 590550"/>
            <a:gd name="connsiteX32" fmla="*/ 4869180 w 6500517"/>
            <a:gd name="connsiteY32" fmla="*/ 0 h 590550"/>
            <a:gd name="connsiteX33" fmla="*/ 4869180 w 6500517"/>
            <a:gd name="connsiteY33" fmla="*/ 590550 h 590550"/>
            <a:gd name="connsiteX0" fmla="*/ 0 w 6500517"/>
            <a:gd name="connsiteY0" fmla="*/ 590550 h 590550"/>
            <a:gd name="connsiteX1" fmla="*/ 2231708 w 6500517"/>
            <a:gd name="connsiteY1" fmla="*/ 590550 h 590550"/>
            <a:gd name="connsiteX2" fmla="*/ 2434591 w 6500517"/>
            <a:gd name="connsiteY2" fmla="*/ 590550 h 590550"/>
            <a:gd name="connsiteX3" fmla="*/ 2231708 w 6500517"/>
            <a:gd name="connsiteY3" fmla="*/ 590550 h 590550"/>
            <a:gd name="connsiteX4" fmla="*/ 1825943 w 6500517"/>
            <a:gd name="connsiteY4" fmla="*/ 590550 h 590550"/>
            <a:gd name="connsiteX5" fmla="*/ 1825943 w 6500517"/>
            <a:gd name="connsiteY5" fmla="*/ 590550 h 590550"/>
            <a:gd name="connsiteX6" fmla="*/ 1825943 w 6500517"/>
            <a:gd name="connsiteY6" fmla="*/ 590550 h 590550"/>
            <a:gd name="connsiteX7" fmla="*/ 4666298 w 6500517"/>
            <a:gd name="connsiteY7" fmla="*/ 590550 h 590550"/>
            <a:gd name="connsiteX8" fmla="*/ 4869181 w 6500517"/>
            <a:gd name="connsiteY8" fmla="*/ 590550 h 590550"/>
            <a:gd name="connsiteX9" fmla="*/ 4666298 w 6500517"/>
            <a:gd name="connsiteY9" fmla="*/ 590550 h 590550"/>
            <a:gd name="connsiteX10" fmla="*/ 4260533 w 6500517"/>
            <a:gd name="connsiteY10" fmla="*/ 590550 h 590550"/>
            <a:gd name="connsiteX11" fmla="*/ 4260533 w 6500517"/>
            <a:gd name="connsiteY11" fmla="*/ 590550 h 590550"/>
            <a:gd name="connsiteX12" fmla="*/ 4260533 w 6500517"/>
            <a:gd name="connsiteY12" fmla="*/ 590550 h 590550"/>
            <a:gd name="connsiteX13" fmla="*/ 6492240 w 6500517"/>
            <a:gd name="connsiteY13" fmla="*/ 590550 h 590550"/>
            <a:gd name="connsiteX14" fmla="*/ 6500517 w 6500517"/>
            <a:gd name="connsiteY14" fmla="*/ 239106 h 590550"/>
            <a:gd name="connsiteX15" fmla="*/ 6492240 w 6500517"/>
            <a:gd name="connsiteY15" fmla="*/ 0 h 590550"/>
            <a:gd name="connsiteX16" fmla="*/ 4869180 w 6500517"/>
            <a:gd name="connsiteY16" fmla="*/ 0 h 590550"/>
            <a:gd name="connsiteX17" fmla="*/ 4869180 w 6500517"/>
            <a:gd name="connsiteY17" fmla="*/ 0 h 590550"/>
            <a:gd name="connsiteX18" fmla="*/ 4666297 w 6500517"/>
            <a:gd name="connsiteY18" fmla="*/ 0 h 590550"/>
            <a:gd name="connsiteX19" fmla="*/ 1825943 w 6500517"/>
            <a:gd name="connsiteY19" fmla="*/ 0 h 590550"/>
            <a:gd name="connsiteX20" fmla="*/ 1825943 w 6500517"/>
            <a:gd name="connsiteY20" fmla="*/ 0 h 590550"/>
            <a:gd name="connsiteX21" fmla="*/ 1623060 w 6500517"/>
            <a:gd name="connsiteY21" fmla="*/ 0 h 590550"/>
            <a:gd name="connsiteX22" fmla="*/ 0 w 6500517"/>
            <a:gd name="connsiteY22" fmla="*/ 0 h 590550"/>
            <a:gd name="connsiteX23" fmla="*/ 811530 w 6500517"/>
            <a:gd name="connsiteY23" fmla="*/ 295275 h 590550"/>
            <a:gd name="connsiteX24" fmla="*/ 0 w 6500517"/>
            <a:gd name="connsiteY24" fmla="*/ 590550 h 590550"/>
            <a:gd name="connsiteX0" fmla="*/ 2434590 w 6500517"/>
            <a:gd name="connsiteY0" fmla="*/ 590550 h 590550"/>
            <a:gd name="connsiteX1" fmla="*/ 2231707 w 6500517"/>
            <a:gd name="connsiteY1" fmla="*/ 590550 h 590550"/>
            <a:gd name="connsiteX2" fmla="*/ 1825943 w 6500517"/>
            <a:gd name="connsiteY2" fmla="*/ 590550 h 590550"/>
            <a:gd name="connsiteX3" fmla="*/ 1825943 w 6500517"/>
            <a:gd name="connsiteY3" fmla="*/ 590550 h 590550"/>
            <a:gd name="connsiteX4" fmla="*/ 1825943 w 6500517"/>
            <a:gd name="connsiteY4" fmla="*/ 590550 h 590550"/>
            <a:gd name="connsiteX5" fmla="*/ 2434590 w 6500517"/>
            <a:gd name="connsiteY5" fmla="*/ 590550 h 590550"/>
            <a:gd name="connsiteX6" fmla="*/ 4057650 w 6500517"/>
            <a:gd name="connsiteY6" fmla="*/ 590550 h 590550"/>
            <a:gd name="connsiteX7" fmla="*/ 4057650 w 6500517"/>
            <a:gd name="connsiteY7" fmla="*/ 590550 h 590550"/>
            <a:gd name="connsiteX8" fmla="*/ 4666298 w 6500517"/>
            <a:gd name="connsiteY8" fmla="*/ 590550 h 590550"/>
            <a:gd name="connsiteX9" fmla="*/ 4869181 w 6500517"/>
            <a:gd name="connsiteY9" fmla="*/ 590550 h 590550"/>
            <a:gd name="connsiteX10" fmla="*/ 4666298 w 6500517"/>
            <a:gd name="connsiteY10" fmla="*/ 590550 h 590550"/>
            <a:gd name="connsiteX11" fmla="*/ 4057650 w 6500517"/>
            <a:gd name="connsiteY11" fmla="*/ 590550 h 590550"/>
            <a:gd name="connsiteX0" fmla="*/ 0 w 6500517"/>
            <a:gd name="connsiteY0" fmla="*/ 590550 h 590550"/>
            <a:gd name="connsiteX1" fmla="*/ 811530 w 6500517"/>
            <a:gd name="connsiteY1" fmla="*/ 295275 h 590550"/>
            <a:gd name="connsiteX2" fmla="*/ 0 w 6500517"/>
            <a:gd name="connsiteY2" fmla="*/ 0 h 590550"/>
            <a:gd name="connsiteX3" fmla="*/ 1623060 w 6500517"/>
            <a:gd name="connsiteY3" fmla="*/ 0 h 590550"/>
            <a:gd name="connsiteX4" fmla="*/ 1623060 w 6500517"/>
            <a:gd name="connsiteY4" fmla="*/ 0 h 590550"/>
            <a:gd name="connsiteX5" fmla="*/ 1623060 w 6500517"/>
            <a:gd name="connsiteY5" fmla="*/ 0 h 590550"/>
            <a:gd name="connsiteX6" fmla="*/ 4666298 w 6500517"/>
            <a:gd name="connsiteY6" fmla="*/ 0 h 590550"/>
            <a:gd name="connsiteX7" fmla="*/ 4869181 w 6500517"/>
            <a:gd name="connsiteY7" fmla="*/ 0 h 590550"/>
            <a:gd name="connsiteX8" fmla="*/ 4869180 w 6500517"/>
            <a:gd name="connsiteY8" fmla="*/ 0 h 590550"/>
            <a:gd name="connsiteX9" fmla="*/ 4869180 w 6500517"/>
            <a:gd name="connsiteY9" fmla="*/ 0 h 590550"/>
            <a:gd name="connsiteX10" fmla="*/ 6492240 w 6500517"/>
            <a:gd name="connsiteY10" fmla="*/ 0 h 590550"/>
            <a:gd name="connsiteX11" fmla="*/ 6490335 w 6500517"/>
            <a:gd name="connsiteY11" fmla="*/ 233855 h 590550"/>
            <a:gd name="connsiteX12" fmla="*/ 6492240 w 6500517"/>
            <a:gd name="connsiteY12" fmla="*/ 590550 h 590550"/>
            <a:gd name="connsiteX13" fmla="*/ 4260533 w 6500517"/>
            <a:gd name="connsiteY13" fmla="*/ 590550 h 590550"/>
            <a:gd name="connsiteX14" fmla="*/ 4260533 w 6500517"/>
            <a:gd name="connsiteY14" fmla="*/ 590550 h 590550"/>
            <a:gd name="connsiteX15" fmla="*/ 4260533 w 6500517"/>
            <a:gd name="connsiteY15" fmla="*/ 590550 h 590550"/>
            <a:gd name="connsiteX16" fmla="*/ 4666298 w 6500517"/>
            <a:gd name="connsiteY16" fmla="*/ 590550 h 590550"/>
            <a:gd name="connsiteX17" fmla="*/ 4869181 w 6500517"/>
            <a:gd name="connsiteY17" fmla="*/ 590550 h 590550"/>
            <a:gd name="connsiteX18" fmla="*/ 4666298 w 6500517"/>
            <a:gd name="connsiteY18" fmla="*/ 590550 h 590550"/>
            <a:gd name="connsiteX19" fmla="*/ 1825943 w 6500517"/>
            <a:gd name="connsiteY19" fmla="*/ 590550 h 590550"/>
            <a:gd name="connsiteX20" fmla="*/ 1825943 w 6500517"/>
            <a:gd name="connsiteY20" fmla="*/ 590550 h 590550"/>
            <a:gd name="connsiteX21" fmla="*/ 1825943 w 6500517"/>
            <a:gd name="connsiteY21" fmla="*/ 590550 h 590550"/>
            <a:gd name="connsiteX22" fmla="*/ 2231708 w 6500517"/>
            <a:gd name="connsiteY22" fmla="*/ 590550 h 590550"/>
            <a:gd name="connsiteX23" fmla="*/ 2434591 w 6500517"/>
            <a:gd name="connsiteY23" fmla="*/ 590550 h 590550"/>
            <a:gd name="connsiteX24" fmla="*/ 2231708 w 6500517"/>
            <a:gd name="connsiteY24" fmla="*/ 590550 h 590550"/>
            <a:gd name="connsiteX25" fmla="*/ 0 w 6500517"/>
            <a:gd name="connsiteY25" fmla="*/ 590550 h 590550"/>
            <a:gd name="connsiteX26" fmla="*/ 2434590 w 6500517"/>
            <a:gd name="connsiteY26" fmla="*/ 590550 h 590550"/>
            <a:gd name="connsiteX27" fmla="*/ 2434590 w 6500517"/>
            <a:gd name="connsiteY27" fmla="*/ 590550 h 590550"/>
            <a:gd name="connsiteX28" fmla="*/ 4057650 w 6500517"/>
            <a:gd name="connsiteY28" fmla="*/ 590550 h 590550"/>
            <a:gd name="connsiteX29" fmla="*/ 4057650 w 6500517"/>
            <a:gd name="connsiteY29" fmla="*/ 590550 h 590550"/>
            <a:gd name="connsiteX30" fmla="*/ 1623060 w 6500517"/>
            <a:gd name="connsiteY30" fmla="*/ 590550 h 590550"/>
            <a:gd name="connsiteX31" fmla="*/ 1623060 w 6500517"/>
            <a:gd name="connsiteY31" fmla="*/ 0 h 590550"/>
            <a:gd name="connsiteX32" fmla="*/ 4869180 w 6500517"/>
            <a:gd name="connsiteY32" fmla="*/ 0 h 590550"/>
            <a:gd name="connsiteX33" fmla="*/ 4869180 w 6500517"/>
            <a:gd name="connsiteY33" fmla="*/ 590550 h 590550"/>
            <a:gd name="connsiteX0" fmla="*/ 0 w 6500517"/>
            <a:gd name="connsiteY0" fmla="*/ 590550 h 590550"/>
            <a:gd name="connsiteX1" fmla="*/ 2231708 w 6500517"/>
            <a:gd name="connsiteY1" fmla="*/ 590550 h 590550"/>
            <a:gd name="connsiteX2" fmla="*/ 2434591 w 6500517"/>
            <a:gd name="connsiteY2" fmla="*/ 590550 h 590550"/>
            <a:gd name="connsiteX3" fmla="*/ 2231708 w 6500517"/>
            <a:gd name="connsiteY3" fmla="*/ 590550 h 590550"/>
            <a:gd name="connsiteX4" fmla="*/ 1825943 w 6500517"/>
            <a:gd name="connsiteY4" fmla="*/ 590550 h 590550"/>
            <a:gd name="connsiteX5" fmla="*/ 1825943 w 6500517"/>
            <a:gd name="connsiteY5" fmla="*/ 590550 h 590550"/>
            <a:gd name="connsiteX6" fmla="*/ 1825943 w 6500517"/>
            <a:gd name="connsiteY6" fmla="*/ 590550 h 590550"/>
            <a:gd name="connsiteX7" fmla="*/ 4666298 w 6500517"/>
            <a:gd name="connsiteY7" fmla="*/ 590550 h 590550"/>
            <a:gd name="connsiteX8" fmla="*/ 4869181 w 6500517"/>
            <a:gd name="connsiteY8" fmla="*/ 590550 h 590550"/>
            <a:gd name="connsiteX9" fmla="*/ 4666298 w 6500517"/>
            <a:gd name="connsiteY9" fmla="*/ 590550 h 590550"/>
            <a:gd name="connsiteX10" fmla="*/ 4260533 w 6500517"/>
            <a:gd name="connsiteY10" fmla="*/ 590550 h 590550"/>
            <a:gd name="connsiteX11" fmla="*/ 4260533 w 6500517"/>
            <a:gd name="connsiteY11" fmla="*/ 590550 h 590550"/>
            <a:gd name="connsiteX12" fmla="*/ 4260533 w 6500517"/>
            <a:gd name="connsiteY12" fmla="*/ 590550 h 590550"/>
            <a:gd name="connsiteX13" fmla="*/ 6492240 w 6500517"/>
            <a:gd name="connsiteY13" fmla="*/ 590550 h 590550"/>
            <a:gd name="connsiteX14" fmla="*/ 6500517 w 6500517"/>
            <a:gd name="connsiteY14" fmla="*/ 239106 h 590550"/>
            <a:gd name="connsiteX15" fmla="*/ 6492240 w 6500517"/>
            <a:gd name="connsiteY15" fmla="*/ 0 h 590550"/>
            <a:gd name="connsiteX16" fmla="*/ 4869180 w 6500517"/>
            <a:gd name="connsiteY16" fmla="*/ 0 h 590550"/>
            <a:gd name="connsiteX17" fmla="*/ 4869180 w 6500517"/>
            <a:gd name="connsiteY17" fmla="*/ 0 h 590550"/>
            <a:gd name="connsiteX18" fmla="*/ 4666297 w 6500517"/>
            <a:gd name="connsiteY18" fmla="*/ 0 h 590550"/>
            <a:gd name="connsiteX19" fmla="*/ 1825943 w 6500517"/>
            <a:gd name="connsiteY19" fmla="*/ 0 h 590550"/>
            <a:gd name="connsiteX20" fmla="*/ 1825943 w 6500517"/>
            <a:gd name="connsiteY20" fmla="*/ 0 h 590550"/>
            <a:gd name="connsiteX21" fmla="*/ 1623060 w 6500517"/>
            <a:gd name="connsiteY21" fmla="*/ 0 h 590550"/>
            <a:gd name="connsiteX22" fmla="*/ 0 w 6500517"/>
            <a:gd name="connsiteY22" fmla="*/ 0 h 590550"/>
            <a:gd name="connsiteX23" fmla="*/ 811530 w 6500517"/>
            <a:gd name="connsiteY23" fmla="*/ 295275 h 590550"/>
            <a:gd name="connsiteX24" fmla="*/ 0 w 6500517"/>
            <a:gd name="connsiteY24" fmla="*/ 590550 h 590550"/>
            <a:gd name="connsiteX0" fmla="*/ 2434590 w 6500517"/>
            <a:gd name="connsiteY0" fmla="*/ 590550 h 590550"/>
            <a:gd name="connsiteX1" fmla="*/ 2231707 w 6500517"/>
            <a:gd name="connsiteY1" fmla="*/ 590550 h 590550"/>
            <a:gd name="connsiteX2" fmla="*/ 1825943 w 6500517"/>
            <a:gd name="connsiteY2" fmla="*/ 590550 h 590550"/>
            <a:gd name="connsiteX3" fmla="*/ 1825943 w 6500517"/>
            <a:gd name="connsiteY3" fmla="*/ 590550 h 590550"/>
            <a:gd name="connsiteX4" fmla="*/ 1825943 w 6500517"/>
            <a:gd name="connsiteY4" fmla="*/ 590550 h 590550"/>
            <a:gd name="connsiteX5" fmla="*/ 2434590 w 6500517"/>
            <a:gd name="connsiteY5" fmla="*/ 590550 h 590550"/>
            <a:gd name="connsiteX6" fmla="*/ 4057650 w 6500517"/>
            <a:gd name="connsiteY6" fmla="*/ 590550 h 590550"/>
            <a:gd name="connsiteX7" fmla="*/ 4057650 w 6500517"/>
            <a:gd name="connsiteY7" fmla="*/ 590550 h 590550"/>
            <a:gd name="connsiteX8" fmla="*/ 4666298 w 6500517"/>
            <a:gd name="connsiteY8" fmla="*/ 590550 h 590550"/>
            <a:gd name="connsiteX9" fmla="*/ 4869181 w 6500517"/>
            <a:gd name="connsiteY9" fmla="*/ 590550 h 590550"/>
            <a:gd name="connsiteX10" fmla="*/ 4666298 w 6500517"/>
            <a:gd name="connsiteY10" fmla="*/ 590550 h 590550"/>
            <a:gd name="connsiteX11" fmla="*/ 4057650 w 6500517"/>
            <a:gd name="connsiteY11" fmla="*/ 590550 h 590550"/>
            <a:gd name="connsiteX0" fmla="*/ 0 w 6500517"/>
            <a:gd name="connsiteY0" fmla="*/ 590550 h 590550"/>
            <a:gd name="connsiteX1" fmla="*/ 811530 w 6500517"/>
            <a:gd name="connsiteY1" fmla="*/ 295275 h 590550"/>
            <a:gd name="connsiteX2" fmla="*/ 0 w 6500517"/>
            <a:gd name="connsiteY2" fmla="*/ 0 h 590550"/>
            <a:gd name="connsiteX3" fmla="*/ 1623060 w 6500517"/>
            <a:gd name="connsiteY3" fmla="*/ 0 h 590550"/>
            <a:gd name="connsiteX4" fmla="*/ 1623060 w 6500517"/>
            <a:gd name="connsiteY4" fmla="*/ 0 h 590550"/>
            <a:gd name="connsiteX5" fmla="*/ 1623060 w 6500517"/>
            <a:gd name="connsiteY5" fmla="*/ 0 h 590550"/>
            <a:gd name="connsiteX6" fmla="*/ 4666298 w 6500517"/>
            <a:gd name="connsiteY6" fmla="*/ 0 h 590550"/>
            <a:gd name="connsiteX7" fmla="*/ 4869181 w 6500517"/>
            <a:gd name="connsiteY7" fmla="*/ 0 h 590550"/>
            <a:gd name="connsiteX8" fmla="*/ 4869180 w 6500517"/>
            <a:gd name="connsiteY8" fmla="*/ 0 h 590550"/>
            <a:gd name="connsiteX9" fmla="*/ 4869180 w 6500517"/>
            <a:gd name="connsiteY9" fmla="*/ 0 h 590550"/>
            <a:gd name="connsiteX10" fmla="*/ 6492240 w 6500517"/>
            <a:gd name="connsiteY10" fmla="*/ 0 h 590550"/>
            <a:gd name="connsiteX11" fmla="*/ 6490335 w 6500517"/>
            <a:gd name="connsiteY11" fmla="*/ 236637 h 590550"/>
            <a:gd name="connsiteX12" fmla="*/ 6492240 w 6500517"/>
            <a:gd name="connsiteY12" fmla="*/ 590550 h 590550"/>
            <a:gd name="connsiteX13" fmla="*/ 4260533 w 6500517"/>
            <a:gd name="connsiteY13" fmla="*/ 590550 h 590550"/>
            <a:gd name="connsiteX14" fmla="*/ 4260533 w 6500517"/>
            <a:gd name="connsiteY14" fmla="*/ 590550 h 590550"/>
            <a:gd name="connsiteX15" fmla="*/ 4260533 w 6500517"/>
            <a:gd name="connsiteY15" fmla="*/ 590550 h 590550"/>
            <a:gd name="connsiteX16" fmla="*/ 4666298 w 6500517"/>
            <a:gd name="connsiteY16" fmla="*/ 590550 h 590550"/>
            <a:gd name="connsiteX17" fmla="*/ 4869181 w 6500517"/>
            <a:gd name="connsiteY17" fmla="*/ 590550 h 590550"/>
            <a:gd name="connsiteX18" fmla="*/ 4666298 w 6500517"/>
            <a:gd name="connsiteY18" fmla="*/ 590550 h 590550"/>
            <a:gd name="connsiteX19" fmla="*/ 1825943 w 6500517"/>
            <a:gd name="connsiteY19" fmla="*/ 590550 h 590550"/>
            <a:gd name="connsiteX20" fmla="*/ 1825943 w 6500517"/>
            <a:gd name="connsiteY20" fmla="*/ 590550 h 590550"/>
            <a:gd name="connsiteX21" fmla="*/ 1825943 w 6500517"/>
            <a:gd name="connsiteY21" fmla="*/ 590550 h 590550"/>
            <a:gd name="connsiteX22" fmla="*/ 2231708 w 6500517"/>
            <a:gd name="connsiteY22" fmla="*/ 590550 h 590550"/>
            <a:gd name="connsiteX23" fmla="*/ 2434591 w 6500517"/>
            <a:gd name="connsiteY23" fmla="*/ 590550 h 590550"/>
            <a:gd name="connsiteX24" fmla="*/ 2231708 w 6500517"/>
            <a:gd name="connsiteY24" fmla="*/ 590550 h 590550"/>
            <a:gd name="connsiteX25" fmla="*/ 0 w 6500517"/>
            <a:gd name="connsiteY25" fmla="*/ 590550 h 590550"/>
            <a:gd name="connsiteX26" fmla="*/ 2434590 w 6500517"/>
            <a:gd name="connsiteY26" fmla="*/ 590550 h 590550"/>
            <a:gd name="connsiteX27" fmla="*/ 2434590 w 6500517"/>
            <a:gd name="connsiteY27" fmla="*/ 590550 h 590550"/>
            <a:gd name="connsiteX28" fmla="*/ 4057650 w 6500517"/>
            <a:gd name="connsiteY28" fmla="*/ 590550 h 590550"/>
            <a:gd name="connsiteX29" fmla="*/ 4057650 w 6500517"/>
            <a:gd name="connsiteY29" fmla="*/ 590550 h 590550"/>
            <a:gd name="connsiteX30" fmla="*/ 1623060 w 6500517"/>
            <a:gd name="connsiteY30" fmla="*/ 590550 h 590550"/>
            <a:gd name="connsiteX31" fmla="*/ 1623060 w 6500517"/>
            <a:gd name="connsiteY31" fmla="*/ 0 h 590550"/>
            <a:gd name="connsiteX32" fmla="*/ 4869180 w 6500517"/>
            <a:gd name="connsiteY32" fmla="*/ 0 h 590550"/>
            <a:gd name="connsiteX33" fmla="*/ 4869180 w 6500517"/>
            <a:gd name="connsiteY33" fmla="*/ 590550 h 590550"/>
            <a:gd name="connsiteX0" fmla="*/ 0 w 6500517"/>
            <a:gd name="connsiteY0" fmla="*/ 590550 h 590550"/>
            <a:gd name="connsiteX1" fmla="*/ 2231708 w 6500517"/>
            <a:gd name="connsiteY1" fmla="*/ 590550 h 590550"/>
            <a:gd name="connsiteX2" fmla="*/ 2434591 w 6500517"/>
            <a:gd name="connsiteY2" fmla="*/ 590550 h 590550"/>
            <a:gd name="connsiteX3" fmla="*/ 2231708 w 6500517"/>
            <a:gd name="connsiteY3" fmla="*/ 590550 h 590550"/>
            <a:gd name="connsiteX4" fmla="*/ 1825943 w 6500517"/>
            <a:gd name="connsiteY4" fmla="*/ 590550 h 590550"/>
            <a:gd name="connsiteX5" fmla="*/ 1825943 w 6500517"/>
            <a:gd name="connsiteY5" fmla="*/ 590550 h 590550"/>
            <a:gd name="connsiteX6" fmla="*/ 1825943 w 6500517"/>
            <a:gd name="connsiteY6" fmla="*/ 590550 h 590550"/>
            <a:gd name="connsiteX7" fmla="*/ 4666298 w 6500517"/>
            <a:gd name="connsiteY7" fmla="*/ 590550 h 590550"/>
            <a:gd name="connsiteX8" fmla="*/ 4869181 w 6500517"/>
            <a:gd name="connsiteY8" fmla="*/ 590550 h 590550"/>
            <a:gd name="connsiteX9" fmla="*/ 4666298 w 6500517"/>
            <a:gd name="connsiteY9" fmla="*/ 590550 h 590550"/>
            <a:gd name="connsiteX10" fmla="*/ 4260533 w 6500517"/>
            <a:gd name="connsiteY10" fmla="*/ 590550 h 590550"/>
            <a:gd name="connsiteX11" fmla="*/ 4260533 w 6500517"/>
            <a:gd name="connsiteY11" fmla="*/ 590550 h 590550"/>
            <a:gd name="connsiteX12" fmla="*/ 4260533 w 6500517"/>
            <a:gd name="connsiteY12" fmla="*/ 590550 h 590550"/>
            <a:gd name="connsiteX13" fmla="*/ 6492240 w 6500517"/>
            <a:gd name="connsiteY13" fmla="*/ 590550 h 590550"/>
            <a:gd name="connsiteX14" fmla="*/ 6500517 w 6500517"/>
            <a:gd name="connsiteY14" fmla="*/ 239106 h 590550"/>
            <a:gd name="connsiteX15" fmla="*/ 6492240 w 6500517"/>
            <a:gd name="connsiteY15" fmla="*/ 0 h 590550"/>
            <a:gd name="connsiteX16" fmla="*/ 4869180 w 6500517"/>
            <a:gd name="connsiteY16" fmla="*/ 0 h 590550"/>
            <a:gd name="connsiteX17" fmla="*/ 4869180 w 6500517"/>
            <a:gd name="connsiteY17" fmla="*/ 0 h 590550"/>
            <a:gd name="connsiteX18" fmla="*/ 4666297 w 6500517"/>
            <a:gd name="connsiteY18" fmla="*/ 0 h 590550"/>
            <a:gd name="connsiteX19" fmla="*/ 1825943 w 6500517"/>
            <a:gd name="connsiteY19" fmla="*/ 0 h 590550"/>
            <a:gd name="connsiteX20" fmla="*/ 1825943 w 6500517"/>
            <a:gd name="connsiteY20" fmla="*/ 0 h 590550"/>
            <a:gd name="connsiteX21" fmla="*/ 1623060 w 6500517"/>
            <a:gd name="connsiteY21" fmla="*/ 0 h 590550"/>
            <a:gd name="connsiteX22" fmla="*/ 0 w 6500517"/>
            <a:gd name="connsiteY22" fmla="*/ 0 h 590550"/>
            <a:gd name="connsiteX23" fmla="*/ 811530 w 6500517"/>
            <a:gd name="connsiteY23" fmla="*/ 295275 h 590550"/>
            <a:gd name="connsiteX24" fmla="*/ 0 w 6500517"/>
            <a:gd name="connsiteY24" fmla="*/ 590550 h 590550"/>
            <a:gd name="connsiteX0" fmla="*/ 2434590 w 6500517"/>
            <a:gd name="connsiteY0" fmla="*/ 590550 h 590550"/>
            <a:gd name="connsiteX1" fmla="*/ 2231707 w 6500517"/>
            <a:gd name="connsiteY1" fmla="*/ 590550 h 590550"/>
            <a:gd name="connsiteX2" fmla="*/ 1825943 w 6500517"/>
            <a:gd name="connsiteY2" fmla="*/ 590550 h 590550"/>
            <a:gd name="connsiteX3" fmla="*/ 1825943 w 6500517"/>
            <a:gd name="connsiteY3" fmla="*/ 590550 h 590550"/>
            <a:gd name="connsiteX4" fmla="*/ 1825943 w 6500517"/>
            <a:gd name="connsiteY4" fmla="*/ 590550 h 590550"/>
            <a:gd name="connsiteX5" fmla="*/ 2434590 w 6500517"/>
            <a:gd name="connsiteY5" fmla="*/ 590550 h 590550"/>
            <a:gd name="connsiteX6" fmla="*/ 4057650 w 6500517"/>
            <a:gd name="connsiteY6" fmla="*/ 590550 h 590550"/>
            <a:gd name="connsiteX7" fmla="*/ 4057650 w 6500517"/>
            <a:gd name="connsiteY7" fmla="*/ 590550 h 590550"/>
            <a:gd name="connsiteX8" fmla="*/ 4666298 w 6500517"/>
            <a:gd name="connsiteY8" fmla="*/ 590550 h 590550"/>
            <a:gd name="connsiteX9" fmla="*/ 4869181 w 6500517"/>
            <a:gd name="connsiteY9" fmla="*/ 590550 h 590550"/>
            <a:gd name="connsiteX10" fmla="*/ 4666298 w 6500517"/>
            <a:gd name="connsiteY10" fmla="*/ 590550 h 590550"/>
            <a:gd name="connsiteX11" fmla="*/ 4057650 w 6500517"/>
            <a:gd name="connsiteY11" fmla="*/ 590550 h 590550"/>
            <a:gd name="connsiteX0" fmla="*/ 0 w 6500517"/>
            <a:gd name="connsiteY0" fmla="*/ 590550 h 590550"/>
            <a:gd name="connsiteX1" fmla="*/ 811530 w 6500517"/>
            <a:gd name="connsiteY1" fmla="*/ 295275 h 590550"/>
            <a:gd name="connsiteX2" fmla="*/ 0 w 6500517"/>
            <a:gd name="connsiteY2" fmla="*/ 0 h 590550"/>
            <a:gd name="connsiteX3" fmla="*/ 1623060 w 6500517"/>
            <a:gd name="connsiteY3" fmla="*/ 0 h 590550"/>
            <a:gd name="connsiteX4" fmla="*/ 1623060 w 6500517"/>
            <a:gd name="connsiteY4" fmla="*/ 0 h 590550"/>
            <a:gd name="connsiteX5" fmla="*/ 1623060 w 6500517"/>
            <a:gd name="connsiteY5" fmla="*/ 0 h 590550"/>
            <a:gd name="connsiteX6" fmla="*/ 4666298 w 6500517"/>
            <a:gd name="connsiteY6" fmla="*/ 0 h 590550"/>
            <a:gd name="connsiteX7" fmla="*/ 4869181 w 6500517"/>
            <a:gd name="connsiteY7" fmla="*/ 0 h 590550"/>
            <a:gd name="connsiteX8" fmla="*/ 4869180 w 6500517"/>
            <a:gd name="connsiteY8" fmla="*/ 0 h 590550"/>
            <a:gd name="connsiteX9" fmla="*/ 4869180 w 6500517"/>
            <a:gd name="connsiteY9" fmla="*/ 0 h 590550"/>
            <a:gd name="connsiteX10" fmla="*/ 6492240 w 6500517"/>
            <a:gd name="connsiteY10" fmla="*/ 0 h 590550"/>
            <a:gd name="connsiteX11" fmla="*/ 6482198 w 6500517"/>
            <a:gd name="connsiteY11" fmla="*/ 234705 h 590550"/>
            <a:gd name="connsiteX12" fmla="*/ 6492240 w 6500517"/>
            <a:gd name="connsiteY12" fmla="*/ 590550 h 590550"/>
            <a:gd name="connsiteX13" fmla="*/ 4260533 w 6500517"/>
            <a:gd name="connsiteY13" fmla="*/ 590550 h 590550"/>
            <a:gd name="connsiteX14" fmla="*/ 4260533 w 6500517"/>
            <a:gd name="connsiteY14" fmla="*/ 590550 h 590550"/>
            <a:gd name="connsiteX15" fmla="*/ 4260533 w 6500517"/>
            <a:gd name="connsiteY15" fmla="*/ 590550 h 590550"/>
            <a:gd name="connsiteX16" fmla="*/ 4666298 w 6500517"/>
            <a:gd name="connsiteY16" fmla="*/ 590550 h 590550"/>
            <a:gd name="connsiteX17" fmla="*/ 4869181 w 6500517"/>
            <a:gd name="connsiteY17" fmla="*/ 590550 h 590550"/>
            <a:gd name="connsiteX18" fmla="*/ 4666298 w 6500517"/>
            <a:gd name="connsiteY18" fmla="*/ 590550 h 590550"/>
            <a:gd name="connsiteX19" fmla="*/ 1825943 w 6500517"/>
            <a:gd name="connsiteY19" fmla="*/ 590550 h 590550"/>
            <a:gd name="connsiteX20" fmla="*/ 1825943 w 6500517"/>
            <a:gd name="connsiteY20" fmla="*/ 590550 h 590550"/>
            <a:gd name="connsiteX21" fmla="*/ 1825943 w 6500517"/>
            <a:gd name="connsiteY21" fmla="*/ 590550 h 590550"/>
            <a:gd name="connsiteX22" fmla="*/ 2231708 w 6500517"/>
            <a:gd name="connsiteY22" fmla="*/ 590550 h 590550"/>
            <a:gd name="connsiteX23" fmla="*/ 2434591 w 6500517"/>
            <a:gd name="connsiteY23" fmla="*/ 590550 h 590550"/>
            <a:gd name="connsiteX24" fmla="*/ 2231708 w 6500517"/>
            <a:gd name="connsiteY24" fmla="*/ 590550 h 590550"/>
            <a:gd name="connsiteX25" fmla="*/ 0 w 6500517"/>
            <a:gd name="connsiteY25" fmla="*/ 590550 h 590550"/>
            <a:gd name="connsiteX26" fmla="*/ 2434590 w 6500517"/>
            <a:gd name="connsiteY26" fmla="*/ 590550 h 590550"/>
            <a:gd name="connsiteX27" fmla="*/ 2434590 w 6500517"/>
            <a:gd name="connsiteY27" fmla="*/ 590550 h 590550"/>
            <a:gd name="connsiteX28" fmla="*/ 4057650 w 6500517"/>
            <a:gd name="connsiteY28" fmla="*/ 590550 h 590550"/>
            <a:gd name="connsiteX29" fmla="*/ 4057650 w 6500517"/>
            <a:gd name="connsiteY29" fmla="*/ 590550 h 590550"/>
            <a:gd name="connsiteX30" fmla="*/ 1623060 w 6500517"/>
            <a:gd name="connsiteY30" fmla="*/ 590550 h 590550"/>
            <a:gd name="connsiteX31" fmla="*/ 1623060 w 6500517"/>
            <a:gd name="connsiteY31" fmla="*/ 0 h 590550"/>
            <a:gd name="connsiteX32" fmla="*/ 4869180 w 6500517"/>
            <a:gd name="connsiteY32" fmla="*/ 0 h 590550"/>
            <a:gd name="connsiteX33" fmla="*/ 4869180 w 6500517"/>
            <a:gd name="connsiteY33" fmla="*/ 590550 h 590550"/>
            <a:gd name="connsiteX0" fmla="*/ 0 w 6492240"/>
            <a:gd name="connsiteY0" fmla="*/ 590550 h 590550"/>
            <a:gd name="connsiteX1" fmla="*/ 2231708 w 6492240"/>
            <a:gd name="connsiteY1" fmla="*/ 590550 h 590550"/>
            <a:gd name="connsiteX2" fmla="*/ 2434591 w 6492240"/>
            <a:gd name="connsiteY2" fmla="*/ 590550 h 590550"/>
            <a:gd name="connsiteX3" fmla="*/ 2231708 w 6492240"/>
            <a:gd name="connsiteY3" fmla="*/ 590550 h 590550"/>
            <a:gd name="connsiteX4" fmla="*/ 1825943 w 6492240"/>
            <a:gd name="connsiteY4" fmla="*/ 590550 h 590550"/>
            <a:gd name="connsiteX5" fmla="*/ 1825943 w 6492240"/>
            <a:gd name="connsiteY5" fmla="*/ 590550 h 590550"/>
            <a:gd name="connsiteX6" fmla="*/ 1825943 w 6492240"/>
            <a:gd name="connsiteY6" fmla="*/ 590550 h 590550"/>
            <a:gd name="connsiteX7" fmla="*/ 4666298 w 6492240"/>
            <a:gd name="connsiteY7" fmla="*/ 590550 h 590550"/>
            <a:gd name="connsiteX8" fmla="*/ 4869181 w 6492240"/>
            <a:gd name="connsiteY8" fmla="*/ 590550 h 590550"/>
            <a:gd name="connsiteX9" fmla="*/ 4666298 w 6492240"/>
            <a:gd name="connsiteY9" fmla="*/ 590550 h 590550"/>
            <a:gd name="connsiteX10" fmla="*/ 4260533 w 6492240"/>
            <a:gd name="connsiteY10" fmla="*/ 590550 h 590550"/>
            <a:gd name="connsiteX11" fmla="*/ 4260533 w 6492240"/>
            <a:gd name="connsiteY11" fmla="*/ 590550 h 590550"/>
            <a:gd name="connsiteX12" fmla="*/ 4260533 w 6492240"/>
            <a:gd name="connsiteY12" fmla="*/ 590550 h 590550"/>
            <a:gd name="connsiteX13" fmla="*/ 6492240 w 6492240"/>
            <a:gd name="connsiteY13" fmla="*/ 590550 h 590550"/>
            <a:gd name="connsiteX14" fmla="*/ 6481530 w 6492240"/>
            <a:gd name="connsiteY14" fmla="*/ 242003 h 590550"/>
            <a:gd name="connsiteX15" fmla="*/ 6492240 w 6492240"/>
            <a:gd name="connsiteY15" fmla="*/ 0 h 590550"/>
            <a:gd name="connsiteX16" fmla="*/ 4869180 w 6492240"/>
            <a:gd name="connsiteY16" fmla="*/ 0 h 590550"/>
            <a:gd name="connsiteX17" fmla="*/ 4869180 w 6492240"/>
            <a:gd name="connsiteY17" fmla="*/ 0 h 590550"/>
            <a:gd name="connsiteX18" fmla="*/ 4666297 w 6492240"/>
            <a:gd name="connsiteY18" fmla="*/ 0 h 590550"/>
            <a:gd name="connsiteX19" fmla="*/ 1825943 w 6492240"/>
            <a:gd name="connsiteY19" fmla="*/ 0 h 590550"/>
            <a:gd name="connsiteX20" fmla="*/ 1825943 w 6492240"/>
            <a:gd name="connsiteY20" fmla="*/ 0 h 590550"/>
            <a:gd name="connsiteX21" fmla="*/ 1623060 w 6492240"/>
            <a:gd name="connsiteY21" fmla="*/ 0 h 590550"/>
            <a:gd name="connsiteX22" fmla="*/ 0 w 6492240"/>
            <a:gd name="connsiteY22" fmla="*/ 0 h 590550"/>
            <a:gd name="connsiteX23" fmla="*/ 811530 w 6492240"/>
            <a:gd name="connsiteY23" fmla="*/ 295275 h 590550"/>
            <a:gd name="connsiteX24" fmla="*/ 0 w 6492240"/>
            <a:gd name="connsiteY24" fmla="*/ 590550 h 590550"/>
            <a:gd name="connsiteX0" fmla="*/ 2434590 w 6492240"/>
            <a:gd name="connsiteY0" fmla="*/ 590550 h 590550"/>
            <a:gd name="connsiteX1" fmla="*/ 2231707 w 6492240"/>
            <a:gd name="connsiteY1" fmla="*/ 590550 h 590550"/>
            <a:gd name="connsiteX2" fmla="*/ 1825943 w 6492240"/>
            <a:gd name="connsiteY2" fmla="*/ 590550 h 590550"/>
            <a:gd name="connsiteX3" fmla="*/ 1825943 w 6492240"/>
            <a:gd name="connsiteY3" fmla="*/ 590550 h 590550"/>
            <a:gd name="connsiteX4" fmla="*/ 1825943 w 6492240"/>
            <a:gd name="connsiteY4" fmla="*/ 590550 h 590550"/>
            <a:gd name="connsiteX5" fmla="*/ 2434590 w 6492240"/>
            <a:gd name="connsiteY5" fmla="*/ 590550 h 590550"/>
            <a:gd name="connsiteX6" fmla="*/ 4057650 w 6492240"/>
            <a:gd name="connsiteY6" fmla="*/ 590550 h 590550"/>
            <a:gd name="connsiteX7" fmla="*/ 4057650 w 6492240"/>
            <a:gd name="connsiteY7" fmla="*/ 590550 h 590550"/>
            <a:gd name="connsiteX8" fmla="*/ 4666298 w 6492240"/>
            <a:gd name="connsiteY8" fmla="*/ 590550 h 590550"/>
            <a:gd name="connsiteX9" fmla="*/ 4869181 w 6492240"/>
            <a:gd name="connsiteY9" fmla="*/ 590550 h 590550"/>
            <a:gd name="connsiteX10" fmla="*/ 4666298 w 6492240"/>
            <a:gd name="connsiteY10" fmla="*/ 590550 h 590550"/>
            <a:gd name="connsiteX11" fmla="*/ 4057650 w 6492240"/>
            <a:gd name="connsiteY11" fmla="*/ 590550 h 590550"/>
            <a:gd name="connsiteX0" fmla="*/ 0 w 6492240"/>
            <a:gd name="connsiteY0" fmla="*/ 590550 h 590550"/>
            <a:gd name="connsiteX1" fmla="*/ 811530 w 6492240"/>
            <a:gd name="connsiteY1" fmla="*/ 295275 h 590550"/>
            <a:gd name="connsiteX2" fmla="*/ 0 w 6492240"/>
            <a:gd name="connsiteY2" fmla="*/ 0 h 590550"/>
            <a:gd name="connsiteX3" fmla="*/ 1623060 w 6492240"/>
            <a:gd name="connsiteY3" fmla="*/ 0 h 590550"/>
            <a:gd name="connsiteX4" fmla="*/ 1623060 w 6492240"/>
            <a:gd name="connsiteY4" fmla="*/ 0 h 590550"/>
            <a:gd name="connsiteX5" fmla="*/ 1623060 w 6492240"/>
            <a:gd name="connsiteY5" fmla="*/ 0 h 590550"/>
            <a:gd name="connsiteX6" fmla="*/ 4666298 w 6492240"/>
            <a:gd name="connsiteY6" fmla="*/ 0 h 590550"/>
            <a:gd name="connsiteX7" fmla="*/ 4869181 w 6492240"/>
            <a:gd name="connsiteY7" fmla="*/ 0 h 590550"/>
            <a:gd name="connsiteX8" fmla="*/ 4869180 w 6492240"/>
            <a:gd name="connsiteY8" fmla="*/ 0 h 590550"/>
            <a:gd name="connsiteX9" fmla="*/ 4869180 w 6492240"/>
            <a:gd name="connsiteY9" fmla="*/ 0 h 590550"/>
            <a:gd name="connsiteX10" fmla="*/ 6492240 w 6492240"/>
            <a:gd name="connsiteY10" fmla="*/ 0 h 590550"/>
            <a:gd name="connsiteX11" fmla="*/ 6482198 w 6492240"/>
            <a:gd name="connsiteY11" fmla="*/ 234705 h 590550"/>
            <a:gd name="connsiteX12" fmla="*/ 6492240 w 6492240"/>
            <a:gd name="connsiteY12" fmla="*/ 590550 h 590550"/>
            <a:gd name="connsiteX13" fmla="*/ 4260533 w 6492240"/>
            <a:gd name="connsiteY13" fmla="*/ 590550 h 590550"/>
            <a:gd name="connsiteX14" fmla="*/ 4260533 w 6492240"/>
            <a:gd name="connsiteY14" fmla="*/ 590550 h 590550"/>
            <a:gd name="connsiteX15" fmla="*/ 4260533 w 6492240"/>
            <a:gd name="connsiteY15" fmla="*/ 590550 h 590550"/>
            <a:gd name="connsiteX16" fmla="*/ 4666298 w 6492240"/>
            <a:gd name="connsiteY16" fmla="*/ 590550 h 590550"/>
            <a:gd name="connsiteX17" fmla="*/ 4869181 w 6492240"/>
            <a:gd name="connsiteY17" fmla="*/ 590550 h 590550"/>
            <a:gd name="connsiteX18" fmla="*/ 4666298 w 6492240"/>
            <a:gd name="connsiteY18" fmla="*/ 590550 h 590550"/>
            <a:gd name="connsiteX19" fmla="*/ 1825943 w 6492240"/>
            <a:gd name="connsiteY19" fmla="*/ 590550 h 590550"/>
            <a:gd name="connsiteX20" fmla="*/ 1825943 w 6492240"/>
            <a:gd name="connsiteY20" fmla="*/ 590550 h 590550"/>
            <a:gd name="connsiteX21" fmla="*/ 1825943 w 6492240"/>
            <a:gd name="connsiteY21" fmla="*/ 590550 h 590550"/>
            <a:gd name="connsiteX22" fmla="*/ 2231708 w 6492240"/>
            <a:gd name="connsiteY22" fmla="*/ 590550 h 590550"/>
            <a:gd name="connsiteX23" fmla="*/ 2434591 w 6492240"/>
            <a:gd name="connsiteY23" fmla="*/ 590550 h 590550"/>
            <a:gd name="connsiteX24" fmla="*/ 2231708 w 6492240"/>
            <a:gd name="connsiteY24" fmla="*/ 590550 h 590550"/>
            <a:gd name="connsiteX25" fmla="*/ 0 w 6492240"/>
            <a:gd name="connsiteY25" fmla="*/ 590550 h 590550"/>
            <a:gd name="connsiteX26" fmla="*/ 2434590 w 6492240"/>
            <a:gd name="connsiteY26" fmla="*/ 590550 h 590550"/>
            <a:gd name="connsiteX27" fmla="*/ 2434590 w 6492240"/>
            <a:gd name="connsiteY27" fmla="*/ 590550 h 590550"/>
            <a:gd name="connsiteX28" fmla="*/ 4057650 w 6492240"/>
            <a:gd name="connsiteY28" fmla="*/ 590550 h 590550"/>
            <a:gd name="connsiteX29" fmla="*/ 4057650 w 6492240"/>
            <a:gd name="connsiteY29" fmla="*/ 590550 h 590550"/>
            <a:gd name="connsiteX30" fmla="*/ 1623060 w 6492240"/>
            <a:gd name="connsiteY30" fmla="*/ 590550 h 590550"/>
            <a:gd name="connsiteX31" fmla="*/ 1623060 w 6492240"/>
            <a:gd name="connsiteY31" fmla="*/ 0 h 590550"/>
            <a:gd name="connsiteX32" fmla="*/ 4869180 w 6492240"/>
            <a:gd name="connsiteY32" fmla="*/ 0 h 590550"/>
            <a:gd name="connsiteX33" fmla="*/ 4869180 w 6492240"/>
            <a:gd name="connsiteY33" fmla="*/ 590550 h 590550"/>
            <a:gd name="connsiteX0" fmla="*/ 0 w 6492240"/>
            <a:gd name="connsiteY0" fmla="*/ 590550 h 590550"/>
            <a:gd name="connsiteX1" fmla="*/ 2231708 w 6492240"/>
            <a:gd name="connsiteY1" fmla="*/ 590550 h 590550"/>
            <a:gd name="connsiteX2" fmla="*/ 2434591 w 6492240"/>
            <a:gd name="connsiteY2" fmla="*/ 590550 h 590550"/>
            <a:gd name="connsiteX3" fmla="*/ 2231708 w 6492240"/>
            <a:gd name="connsiteY3" fmla="*/ 590550 h 590550"/>
            <a:gd name="connsiteX4" fmla="*/ 1825943 w 6492240"/>
            <a:gd name="connsiteY4" fmla="*/ 590550 h 590550"/>
            <a:gd name="connsiteX5" fmla="*/ 1825943 w 6492240"/>
            <a:gd name="connsiteY5" fmla="*/ 590550 h 590550"/>
            <a:gd name="connsiteX6" fmla="*/ 1825943 w 6492240"/>
            <a:gd name="connsiteY6" fmla="*/ 590550 h 590550"/>
            <a:gd name="connsiteX7" fmla="*/ 4666298 w 6492240"/>
            <a:gd name="connsiteY7" fmla="*/ 590550 h 590550"/>
            <a:gd name="connsiteX8" fmla="*/ 4869181 w 6492240"/>
            <a:gd name="connsiteY8" fmla="*/ 590550 h 590550"/>
            <a:gd name="connsiteX9" fmla="*/ 4666298 w 6492240"/>
            <a:gd name="connsiteY9" fmla="*/ 590550 h 590550"/>
            <a:gd name="connsiteX10" fmla="*/ 4260533 w 6492240"/>
            <a:gd name="connsiteY10" fmla="*/ 590550 h 590550"/>
            <a:gd name="connsiteX11" fmla="*/ 4260533 w 6492240"/>
            <a:gd name="connsiteY11" fmla="*/ 590550 h 590550"/>
            <a:gd name="connsiteX12" fmla="*/ 4260533 w 6492240"/>
            <a:gd name="connsiteY12" fmla="*/ 590550 h 590550"/>
            <a:gd name="connsiteX13" fmla="*/ 6492240 w 6492240"/>
            <a:gd name="connsiteY13" fmla="*/ 590550 h 590550"/>
            <a:gd name="connsiteX14" fmla="*/ 6486955 w 6492240"/>
            <a:gd name="connsiteY14" fmla="*/ 242003 h 590550"/>
            <a:gd name="connsiteX15" fmla="*/ 6492240 w 6492240"/>
            <a:gd name="connsiteY15" fmla="*/ 0 h 590550"/>
            <a:gd name="connsiteX16" fmla="*/ 4869180 w 6492240"/>
            <a:gd name="connsiteY16" fmla="*/ 0 h 590550"/>
            <a:gd name="connsiteX17" fmla="*/ 4869180 w 6492240"/>
            <a:gd name="connsiteY17" fmla="*/ 0 h 590550"/>
            <a:gd name="connsiteX18" fmla="*/ 4666297 w 6492240"/>
            <a:gd name="connsiteY18" fmla="*/ 0 h 590550"/>
            <a:gd name="connsiteX19" fmla="*/ 1825943 w 6492240"/>
            <a:gd name="connsiteY19" fmla="*/ 0 h 590550"/>
            <a:gd name="connsiteX20" fmla="*/ 1825943 w 6492240"/>
            <a:gd name="connsiteY20" fmla="*/ 0 h 590550"/>
            <a:gd name="connsiteX21" fmla="*/ 1623060 w 6492240"/>
            <a:gd name="connsiteY21" fmla="*/ 0 h 590550"/>
            <a:gd name="connsiteX22" fmla="*/ 0 w 6492240"/>
            <a:gd name="connsiteY22" fmla="*/ 0 h 590550"/>
            <a:gd name="connsiteX23" fmla="*/ 811530 w 6492240"/>
            <a:gd name="connsiteY23" fmla="*/ 295275 h 590550"/>
            <a:gd name="connsiteX24" fmla="*/ 0 w 6492240"/>
            <a:gd name="connsiteY24" fmla="*/ 590550 h 590550"/>
            <a:gd name="connsiteX0" fmla="*/ 2434590 w 6492240"/>
            <a:gd name="connsiteY0" fmla="*/ 590550 h 590550"/>
            <a:gd name="connsiteX1" fmla="*/ 2231707 w 6492240"/>
            <a:gd name="connsiteY1" fmla="*/ 590550 h 590550"/>
            <a:gd name="connsiteX2" fmla="*/ 1825943 w 6492240"/>
            <a:gd name="connsiteY2" fmla="*/ 590550 h 590550"/>
            <a:gd name="connsiteX3" fmla="*/ 1825943 w 6492240"/>
            <a:gd name="connsiteY3" fmla="*/ 590550 h 590550"/>
            <a:gd name="connsiteX4" fmla="*/ 1825943 w 6492240"/>
            <a:gd name="connsiteY4" fmla="*/ 590550 h 590550"/>
            <a:gd name="connsiteX5" fmla="*/ 2434590 w 6492240"/>
            <a:gd name="connsiteY5" fmla="*/ 590550 h 590550"/>
            <a:gd name="connsiteX6" fmla="*/ 4057650 w 6492240"/>
            <a:gd name="connsiteY6" fmla="*/ 590550 h 590550"/>
            <a:gd name="connsiteX7" fmla="*/ 4057650 w 6492240"/>
            <a:gd name="connsiteY7" fmla="*/ 590550 h 590550"/>
            <a:gd name="connsiteX8" fmla="*/ 4666298 w 6492240"/>
            <a:gd name="connsiteY8" fmla="*/ 590550 h 590550"/>
            <a:gd name="connsiteX9" fmla="*/ 4869181 w 6492240"/>
            <a:gd name="connsiteY9" fmla="*/ 590550 h 590550"/>
            <a:gd name="connsiteX10" fmla="*/ 4666298 w 6492240"/>
            <a:gd name="connsiteY10" fmla="*/ 590550 h 590550"/>
            <a:gd name="connsiteX11" fmla="*/ 4057650 w 6492240"/>
            <a:gd name="connsiteY11" fmla="*/ 590550 h 590550"/>
            <a:gd name="connsiteX0" fmla="*/ 0 w 6492240"/>
            <a:gd name="connsiteY0" fmla="*/ 590550 h 590550"/>
            <a:gd name="connsiteX1" fmla="*/ 811530 w 6492240"/>
            <a:gd name="connsiteY1" fmla="*/ 295275 h 590550"/>
            <a:gd name="connsiteX2" fmla="*/ 0 w 6492240"/>
            <a:gd name="connsiteY2" fmla="*/ 0 h 590550"/>
            <a:gd name="connsiteX3" fmla="*/ 1623060 w 6492240"/>
            <a:gd name="connsiteY3" fmla="*/ 0 h 590550"/>
            <a:gd name="connsiteX4" fmla="*/ 1623060 w 6492240"/>
            <a:gd name="connsiteY4" fmla="*/ 0 h 590550"/>
            <a:gd name="connsiteX5" fmla="*/ 1623060 w 6492240"/>
            <a:gd name="connsiteY5" fmla="*/ 0 h 590550"/>
            <a:gd name="connsiteX6" fmla="*/ 4666298 w 6492240"/>
            <a:gd name="connsiteY6" fmla="*/ 0 h 590550"/>
            <a:gd name="connsiteX7" fmla="*/ 4869181 w 6492240"/>
            <a:gd name="connsiteY7" fmla="*/ 0 h 590550"/>
            <a:gd name="connsiteX8" fmla="*/ 4869180 w 6492240"/>
            <a:gd name="connsiteY8" fmla="*/ 0 h 590550"/>
            <a:gd name="connsiteX9" fmla="*/ 4869180 w 6492240"/>
            <a:gd name="connsiteY9" fmla="*/ 0 h 590550"/>
            <a:gd name="connsiteX10" fmla="*/ 6492240 w 6492240"/>
            <a:gd name="connsiteY10" fmla="*/ 0 h 590550"/>
            <a:gd name="connsiteX11" fmla="*/ 6482198 w 6492240"/>
            <a:gd name="connsiteY11" fmla="*/ 234705 h 590550"/>
            <a:gd name="connsiteX12" fmla="*/ 6492240 w 6492240"/>
            <a:gd name="connsiteY12" fmla="*/ 590550 h 590550"/>
            <a:gd name="connsiteX13" fmla="*/ 4260533 w 6492240"/>
            <a:gd name="connsiteY13" fmla="*/ 590550 h 590550"/>
            <a:gd name="connsiteX14" fmla="*/ 4260533 w 6492240"/>
            <a:gd name="connsiteY14" fmla="*/ 590550 h 590550"/>
            <a:gd name="connsiteX15" fmla="*/ 4260533 w 6492240"/>
            <a:gd name="connsiteY15" fmla="*/ 590550 h 590550"/>
            <a:gd name="connsiteX16" fmla="*/ 4666298 w 6492240"/>
            <a:gd name="connsiteY16" fmla="*/ 590550 h 590550"/>
            <a:gd name="connsiteX17" fmla="*/ 4869181 w 6492240"/>
            <a:gd name="connsiteY17" fmla="*/ 590550 h 590550"/>
            <a:gd name="connsiteX18" fmla="*/ 4666298 w 6492240"/>
            <a:gd name="connsiteY18" fmla="*/ 590550 h 590550"/>
            <a:gd name="connsiteX19" fmla="*/ 1825943 w 6492240"/>
            <a:gd name="connsiteY19" fmla="*/ 590550 h 590550"/>
            <a:gd name="connsiteX20" fmla="*/ 1825943 w 6492240"/>
            <a:gd name="connsiteY20" fmla="*/ 590550 h 590550"/>
            <a:gd name="connsiteX21" fmla="*/ 1825943 w 6492240"/>
            <a:gd name="connsiteY21" fmla="*/ 590550 h 590550"/>
            <a:gd name="connsiteX22" fmla="*/ 2231708 w 6492240"/>
            <a:gd name="connsiteY22" fmla="*/ 590550 h 590550"/>
            <a:gd name="connsiteX23" fmla="*/ 2434591 w 6492240"/>
            <a:gd name="connsiteY23" fmla="*/ 590550 h 590550"/>
            <a:gd name="connsiteX24" fmla="*/ 2231708 w 6492240"/>
            <a:gd name="connsiteY24" fmla="*/ 590550 h 590550"/>
            <a:gd name="connsiteX25" fmla="*/ 0 w 6492240"/>
            <a:gd name="connsiteY25" fmla="*/ 590550 h 590550"/>
            <a:gd name="connsiteX26" fmla="*/ 2434590 w 6492240"/>
            <a:gd name="connsiteY26" fmla="*/ 590550 h 590550"/>
            <a:gd name="connsiteX27" fmla="*/ 2434590 w 6492240"/>
            <a:gd name="connsiteY27" fmla="*/ 590550 h 590550"/>
            <a:gd name="connsiteX28" fmla="*/ 4057650 w 6492240"/>
            <a:gd name="connsiteY28" fmla="*/ 590550 h 590550"/>
            <a:gd name="connsiteX29" fmla="*/ 4057650 w 6492240"/>
            <a:gd name="connsiteY29" fmla="*/ 590550 h 590550"/>
            <a:gd name="connsiteX30" fmla="*/ 1623060 w 6492240"/>
            <a:gd name="connsiteY30" fmla="*/ 590550 h 590550"/>
            <a:gd name="connsiteX31" fmla="*/ 1623060 w 6492240"/>
            <a:gd name="connsiteY31" fmla="*/ 0 h 590550"/>
            <a:gd name="connsiteX32" fmla="*/ 4869180 w 6492240"/>
            <a:gd name="connsiteY32" fmla="*/ 0 h 590550"/>
            <a:gd name="connsiteX33" fmla="*/ 4869180 w 6492240"/>
            <a:gd name="connsiteY33" fmla="*/ 590550 h 590550"/>
            <a:gd name="connsiteX0" fmla="*/ 0 w 6495403"/>
            <a:gd name="connsiteY0" fmla="*/ 590550 h 590550"/>
            <a:gd name="connsiteX1" fmla="*/ 2231708 w 6495403"/>
            <a:gd name="connsiteY1" fmla="*/ 590550 h 590550"/>
            <a:gd name="connsiteX2" fmla="*/ 2434591 w 6495403"/>
            <a:gd name="connsiteY2" fmla="*/ 590550 h 590550"/>
            <a:gd name="connsiteX3" fmla="*/ 2231708 w 6495403"/>
            <a:gd name="connsiteY3" fmla="*/ 590550 h 590550"/>
            <a:gd name="connsiteX4" fmla="*/ 1825943 w 6495403"/>
            <a:gd name="connsiteY4" fmla="*/ 590550 h 590550"/>
            <a:gd name="connsiteX5" fmla="*/ 1825943 w 6495403"/>
            <a:gd name="connsiteY5" fmla="*/ 590550 h 590550"/>
            <a:gd name="connsiteX6" fmla="*/ 1825943 w 6495403"/>
            <a:gd name="connsiteY6" fmla="*/ 590550 h 590550"/>
            <a:gd name="connsiteX7" fmla="*/ 4666298 w 6495403"/>
            <a:gd name="connsiteY7" fmla="*/ 590550 h 590550"/>
            <a:gd name="connsiteX8" fmla="*/ 4869181 w 6495403"/>
            <a:gd name="connsiteY8" fmla="*/ 590550 h 590550"/>
            <a:gd name="connsiteX9" fmla="*/ 4666298 w 6495403"/>
            <a:gd name="connsiteY9" fmla="*/ 590550 h 590550"/>
            <a:gd name="connsiteX10" fmla="*/ 4260533 w 6495403"/>
            <a:gd name="connsiteY10" fmla="*/ 590550 h 590550"/>
            <a:gd name="connsiteX11" fmla="*/ 4260533 w 6495403"/>
            <a:gd name="connsiteY11" fmla="*/ 590550 h 590550"/>
            <a:gd name="connsiteX12" fmla="*/ 4260533 w 6495403"/>
            <a:gd name="connsiteY12" fmla="*/ 590550 h 590550"/>
            <a:gd name="connsiteX13" fmla="*/ 6492240 w 6495403"/>
            <a:gd name="connsiteY13" fmla="*/ 590550 h 590550"/>
            <a:gd name="connsiteX14" fmla="*/ 6495092 w 6495403"/>
            <a:gd name="connsiteY14" fmla="*/ 237174 h 590550"/>
            <a:gd name="connsiteX15" fmla="*/ 6492240 w 6495403"/>
            <a:gd name="connsiteY15" fmla="*/ 0 h 590550"/>
            <a:gd name="connsiteX16" fmla="*/ 4869180 w 6495403"/>
            <a:gd name="connsiteY16" fmla="*/ 0 h 590550"/>
            <a:gd name="connsiteX17" fmla="*/ 4869180 w 6495403"/>
            <a:gd name="connsiteY17" fmla="*/ 0 h 590550"/>
            <a:gd name="connsiteX18" fmla="*/ 4666297 w 6495403"/>
            <a:gd name="connsiteY18" fmla="*/ 0 h 590550"/>
            <a:gd name="connsiteX19" fmla="*/ 1825943 w 6495403"/>
            <a:gd name="connsiteY19" fmla="*/ 0 h 590550"/>
            <a:gd name="connsiteX20" fmla="*/ 1825943 w 6495403"/>
            <a:gd name="connsiteY20" fmla="*/ 0 h 590550"/>
            <a:gd name="connsiteX21" fmla="*/ 1623060 w 6495403"/>
            <a:gd name="connsiteY21" fmla="*/ 0 h 590550"/>
            <a:gd name="connsiteX22" fmla="*/ 0 w 6495403"/>
            <a:gd name="connsiteY22" fmla="*/ 0 h 590550"/>
            <a:gd name="connsiteX23" fmla="*/ 811530 w 6495403"/>
            <a:gd name="connsiteY23" fmla="*/ 295275 h 590550"/>
            <a:gd name="connsiteX24" fmla="*/ 0 w 6495403"/>
            <a:gd name="connsiteY24" fmla="*/ 590550 h 590550"/>
            <a:gd name="connsiteX0" fmla="*/ 2434590 w 6495403"/>
            <a:gd name="connsiteY0" fmla="*/ 590550 h 590550"/>
            <a:gd name="connsiteX1" fmla="*/ 2231707 w 6495403"/>
            <a:gd name="connsiteY1" fmla="*/ 590550 h 590550"/>
            <a:gd name="connsiteX2" fmla="*/ 1825943 w 6495403"/>
            <a:gd name="connsiteY2" fmla="*/ 590550 h 590550"/>
            <a:gd name="connsiteX3" fmla="*/ 1825943 w 6495403"/>
            <a:gd name="connsiteY3" fmla="*/ 590550 h 590550"/>
            <a:gd name="connsiteX4" fmla="*/ 1825943 w 6495403"/>
            <a:gd name="connsiteY4" fmla="*/ 590550 h 590550"/>
            <a:gd name="connsiteX5" fmla="*/ 2434590 w 6495403"/>
            <a:gd name="connsiteY5" fmla="*/ 590550 h 590550"/>
            <a:gd name="connsiteX6" fmla="*/ 4057650 w 6495403"/>
            <a:gd name="connsiteY6" fmla="*/ 590550 h 590550"/>
            <a:gd name="connsiteX7" fmla="*/ 4057650 w 6495403"/>
            <a:gd name="connsiteY7" fmla="*/ 590550 h 590550"/>
            <a:gd name="connsiteX8" fmla="*/ 4666298 w 6495403"/>
            <a:gd name="connsiteY8" fmla="*/ 590550 h 590550"/>
            <a:gd name="connsiteX9" fmla="*/ 4869181 w 6495403"/>
            <a:gd name="connsiteY9" fmla="*/ 590550 h 590550"/>
            <a:gd name="connsiteX10" fmla="*/ 4666298 w 6495403"/>
            <a:gd name="connsiteY10" fmla="*/ 590550 h 590550"/>
            <a:gd name="connsiteX11" fmla="*/ 4057650 w 6495403"/>
            <a:gd name="connsiteY11" fmla="*/ 590550 h 590550"/>
            <a:gd name="connsiteX0" fmla="*/ 0 w 6495403"/>
            <a:gd name="connsiteY0" fmla="*/ 590550 h 590550"/>
            <a:gd name="connsiteX1" fmla="*/ 811530 w 6495403"/>
            <a:gd name="connsiteY1" fmla="*/ 295275 h 590550"/>
            <a:gd name="connsiteX2" fmla="*/ 0 w 6495403"/>
            <a:gd name="connsiteY2" fmla="*/ 0 h 590550"/>
            <a:gd name="connsiteX3" fmla="*/ 1623060 w 6495403"/>
            <a:gd name="connsiteY3" fmla="*/ 0 h 590550"/>
            <a:gd name="connsiteX4" fmla="*/ 1623060 w 6495403"/>
            <a:gd name="connsiteY4" fmla="*/ 0 h 590550"/>
            <a:gd name="connsiteX5" fmla="*/ 1623060 w 6495403"/>
            <a:gd name="connsiteY5" fmla="*/ 0 h 590550"/>
            <a:gd name="connsiteX6" fmla="*/ 4666298 w 6495403"/>
            <a:gd name="connsiteY6" fmla="*/ 0 h 590550"/>
            <a:gd name="connsiteX7" fmla="*/ 4869181 w 6495403"/>
            <a:gd name="connsiteY7" fmla="*/ 0 h 590550"/>
            <a:gd name="connsiteX8" fmla="*/ 4869180 w 6495403"/>
            <a:gd name="connsiteY8" fmla="*/ 0 h 590550"/>
            <a:gd name="connsiteX9" fmla="*/ 4869180 w 6495403"/>
            <a:gd name="connsiteY9" fmla="*/ 0 h 590550"/>
            <a:gd name="connsiteX10" fmla="*/ 6492240 w 6495403"/>
            <a:gd name="connsiteY10" fmla="*/ 0 h 590550"/>
            <a:gd name="connsiteX11" fmla="*/ 6482198 w 6495403"/>
            <a:gd name="connsiteY11" fmla="*/ 234705 h 590550"/>
            <a:gd name="connsiteX12" fmla="*/ 6492240 w 6495403"/>
            <a:gd name="connsiteY12" fmla="*/ 590550 h 590550"/>
            <a:gd name="connsiteX13" fmla="*/ 4260533 w 6495403"/>
            <a:gd name="connsiteY13" fmla="*/ 590550 h 590550"/>
            <a:gd name="connsiteX14" fmla="*/ 4260533 w 6495403"/>
            <a:gd name="connsiteY14" fmla="*/ 590550 h 590550"/>
            <a:gd name="connsiteX15" fmla="*/ 4260533 w 6495403"/>
            <a:gd name="connsiteY15" fmla="*/ 590550 h 590550"/>
            <a:gd name="connsiteX16" fmla="*/ 4666298 w 6495403"/>
            <a:gd name="connsiteY16" fmla="*/ 590550 h 590550"/>
            <a:gd name="connsiteX17" fmla="*/ 4869181 w 6495403"/>
            <a:gd name="connsiteY17" fmla="*/ 590550 h 590550"/>
            <a:gd name="connsiteX18" fmla="*/ 4666298 w 6495403"/>
            <a:gd name="connsiteY18" fmla="*/ 590550 h 590550"/>
            <a:gd name="connsiteX19" fmla="*/ 1825943 w 6495403"/>
            <a:gd name="connsiteY19" fmla="*/ 590550 h 590550"/>
            <a:gd name="connsiteX20" fmla="*/ 1825943 w 6495403"/>
            <a:gd name="connsiteY20" fmla="*/ 590550 h 590550"/>
            <a:gd name="connsiteX21" fmla="*/ 1825943 w 6495403"/>
            <a:gd name="connsiteY21" fmla="*/ 590550 h 590550"/>
            <a:gd name="connsiteX22" fmla="*/ 2231708 w 6495403"/>
            <a:gd name="connsiteY22" fmla="*/ 590550 h 590550"/>
            <a:gd name="connsiteX23" fmla="*/ 2434591 w 6495403"/>
            <a:gd name="connsiteY23" fmla="*/ 590550 h 590550"/>
            <a:gd name="connsiteX24" fmla="*/ 2231708 w 6495403"/>
            <a:gd name="connsiteY24" fmla="*/ 590550 h 590550"/>
            <a:gd name="connsiteX25" fmla="*/ 0 w 6495403"/>
            <a:gd name="connsiteY25" fmla="*/ 590550 h 590550"/>
            <a:gd name="connsiteX26" fmla="*/ 2434590 w 6495403"/>
            <a:gd name="connsiteY26" fmla="*/ 590550 h 590550"/>
            <a:gd name="connsiteX27" fmla="*/ 2434590 w 6495403"/>
            <a:gd name="connsiteY27" fmla="*/ 590550 h 590550"/>
            <a:gd name="connsiteX28" fmla="*/ 4057650 w 6495403"/>
            <a:gd name="connsiteY28" fmla="*/ 590550 h 590550"/>
            <a:gd name="connsiteX29" fmla="*/ 4057650 w 6495403"/>
            <a:gd name="connsiteY29" fmla="*/ 590550 h 590550"/>
            <a:gd name="connsiteX30" fmla="*/ 1623060 w 6495403"/>
            <a:gd name="connsiteY30" fmla="*/ 590550 h 590550"/>
            <a:gd name="connsiteX31" fmla="*/ 1623060 w 6495403"/>
            <a:gd name="connsiteY31" fmla="*/ 0 h 590550"/>
            <a:gd name="connsiteX32" fmla="*/ 4869180 w 6495403"/>
            <a:gd name="connsiteY32" fmla="*/ 0 h 590550"/>
            <a:gd name="connsiteX33" fmla="*/ 4869180 w 6495403"/>
            <a:gd name="connsiteY33" fmla="*/ 590550 h 5905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6495403" h="590550" stroke="0" extrusionOk="0">
              <a:moveTo>
                <a:pt x="0" y="590550"/>
              </a:moveTo>
              <a:lnTo>
                <a:pt x="2231708" y="590550"/>
              </a:lnTo>
              <a:lnTo>
                <a:pt x="2434591" y="590550"/>
              </a:lnTo>
              <a:lnTo>
                <a:pt x="2231708" y="590550"/>
              </a:lnTo>
              <a:lnTo>
                <a:pt x="1825943" y="590550"/>
              </a:lnTo>
              <a:lnTo>
                <a:pt x="1825943" y="590550"/>
              </a:lnTo>
              <a:lnTo>
                <a:pt x="1825943" y="590550"/>
              </a:lnTo>
              <a:lnTo>
                <a:pt x="4666298" y="590550"/>
              </a:lnTo>
              <a:lnTo>
                <a:pt x="4869181" y="590550"/>
              </a:lnTo>
              <a:lnTo>
                <a:pt x="4666298" y="590550"/>
              </a:lnTo>
              <a:lnTo>
                <a:pt x="4260533" y="590550"/>
              </a:lnTo>
              <a:lnTo>
                <a:pt x="4260533" y="590550"/>
              </a:lnTo>
              <a:lnTo>
                <a:pt x="4260533" y="590550"/>
              </a:lnTo>
              <a:lnTo>
                <a:pt x="6492240" y="590550"/>
              </a:lnTo>
              <a:cubicBezTo>
                <a:pt x="6490478" y="474368"/>
                <a:pt x="6496854" y="353356"/>
                <a:pt x="6495092" y="237174"/>
              </a:cubicBezTo>
              <a:cubicBezTo>
                <a:pt x="6494141" y="158116"/>
                <a:pt x="6493191" y="79058"/>
                <a:pt x="6492240" y="0"/>
              </a:cubicBezTo>
              <a:lnTo>
                <a:pt x="4869180" y="0"/>
              </a:lnTo>
              <a:lnTo>
                <a:pt x="4869180" y="0"/>
              </a:lnTo>
              <a:lnTo>
                <a:pt x="4666297" y="0"/>
              </a:lnTo>
              <a:lnTo>
                <a:pt x="1825943" y="0"/>
              </a:lnTo>
              <a:lnTo>
                <a:pt x="1825943" y="0"/>
              </a:lnTo>
              <a:lnTo>
                <a:pt x="1623060" y="0"/>
              </a:lnTo>
              <a:lnTo>
                <a:pt x="0" y="0"/>
              </a:lnTo>
              <a:lnTo>
                <a:pt x="811530" y="295275"/>
              </a:lnTo>
              <a:lnTo>
                <a:pt x="0" y="590550"/>
              </a:lnTo>
              <a:close/>
            </a:path>
            <a:path w="6495403" h="590550" fill="darkenLess" stroke="0" extrusionOk="0">
              <a:moveTo>
                <a:pt x="2434590" y="590550"/>
              </a:moveTo>
              <a:lnTo>
                <a:pt x="2231707" y="590550"/>
              </a:lnTo>
              <a:lnTo>
                <a:pt x="1825943" y="590550"/>
              </a:lnTo>
              <a:lnTo>
                <a:pt x="1825943" y="590550"/>
              </a:lnTo>
              <a:lnTo>
                <a:pt x="1825943" y="590550"/>
              </a:lnTo>
              <a:lnTo>
                <a:pt x="2434590" y="590550"/>
              </a:lnTo>
              <a:close/>
              <a:moveTo>
                <a:pt x="4057650" y="590550"/>
              </a:moveTo>
              <a:lnTo>
                <a:pt x="4057650" y="590550"/>
              </a:lnTo>
              <a:lnTo>
                <a:pt x="4666298" y="590550"/>
              </a:lnTo>
              <a:lnTo>
                <a:pt x="4869181" y="590550"/>
              </a:lnTo>
              <a:lnTo>
                <a:pt x="4666298" y="590550"/>
              </a:lnTo>
              <a:lnTo>
                <a:pt x="4057650" y="590550"/>
              </a:lnTo>
              <a:close/>
            </a:path>
            <a:path w="6495403" h="590550" fill="none" extrusionOk="0">
              <a:moveTo>
                <a:pt x="0" y="590550"/>
              </a:moveTo>
              <a:lnTo>
                <a:pt x="811530" y="295275"/>
              </a:lnTo>
              <a:lnTo>
                <a:pt x="0" y="0"/>
              </a:lnTo>
              <a:lnTo>
                <a:pt x="1623060" y="0"/>
              </a:lnTo>
              <a:lnTo>
                <a:pt x="1623060" y="0"/>
              </a:lnTo>
              <a:lnTo>
                <a:pt x="1623060" y="0"/>
              </a:lnTo>
              <a:lnTo>
                <a:pt x="4666298" y="0"/>
              </a:lnTo>
              <a:lnTo>
                <a:pt x="4869181" y="0"/>
              </a:lnTo>
              <a:lnTo>
                <a:pt x="4869180" y="0"/>
              </a:lnTo>
              <a:lnTo>
                <a:pt x="4869180" y="0"/>
              </a:lnTo>
              <a:lnTo>
                <a:pt x="6492240" y="0"/>
              </a:lnTo>
              <a:lnTo>
                <a:pt x="6482198" y="234705"/>
              </a:lnTo>
              <a:lnTo>
                <a:pt x="6492240" y="590550"/>
              </a:lnTo>
              <a:lnTo>
                <a:pt x="4260533" y="590550"/>
              </a:lnTo>
              <a:lnTo>
                <a:pt x="4260533" y="590550"/>
              </a:lnTo>
              <a:lnTo>
                <a:pt x="4260533" y="590550"/>
              </a:lnTo>
              <a:lnTo>
                <a:pt x="4666298" y="590550"/>
              </a:lnTo>
              <a:lnTo>
                <a:pt x="4869181" y="590550"/>
              </a:lnTo>
              <a:lnTo>
                <a:pt x="4666298" y="590550"/>
              </a:lnTo>
              <a:lnTo>
                <a:pt x="1825943" y="590550"/>
              </a:lnTo>
              <a:lnTo>
                <a:pt x="1825943" y="590550"/>
              </a:lnTo>
              <a:lnTo>
                <a:pt x="1825943" y="590550"/>
              </a:lnTo>
              <a:lnTo>
                <a:pt x="2231708" y="590550"/>
              </a:lnTo>
              <a:lnTo>
                <a:pt x="2434591" y="590550"/>
              </a:lnTo>
              <a:lnTo>
                <a:pt x="2231708" y="590550"/>
              </a:lnTo>
              <a:lnTo>
                <a:pt x="0" y="590550"/>
              </a:lnTo>
              <a:close/>
              <a:moveTo>
                <a:pt x="2434590" y="590550"/>
              </a:moveTo>
              <a:lnTo>
                <a:pt x="2434590" y="590550"/>
              </a:lnTo>
              <a:moveTo>
                <a:pt x="4057650" y="590550"/>
              </a:moveTo>
              <a:lnTo>
                <a:pt x="4057650" y="590550"/>
              </a:lnTo>
              <a:moveTo>
                <a:pt x="1623060" y="590550"/>
              </a:moveTo>
              <a:lnTo>
                <a:pt x="1623060" y="0"/>
              </a:lnTo>
              <a:moveTo>
                <a:pt x="4869180" y="0"/>
              </a:moveTo>
              <a:lnTo>
                <a:pt x="4869180" y="590550"/>
              </a:lnTo>
            </a:path>
          </a:pathLst>
        </a:custGeom>
        <a:ln>
          <a:noFill/>
        </a:ln>
      </xdr:spPr>
      <xdr:style>
        <a:lnRef idx="3">
          <a:schemeClr val="lt1"/>
        </a:lnRef>
        <a:fillRef idx="1">
          <a:schemeClr val="accent5"/>
        </a:fillRef>
        <a:effectRef idx="1">
          <a:schemeClr val="accent5"/>
        </a:effectRef>
        <a:fontRef idx="minor">
          <a:schemeClr val="lt1"/>
        </a:fontRef>
      </xdr:style>
      <xdr:txBody>
        <a:bodyPr vertOverflow="clip" horzOverflow="clip" rtlCol="0" anchor="ctr"/>
        <a:lstStyle/>
        <a:p>
          <a:pPr marL="0" indent="0" algn="ctr" rtl="0"/>
          <a:endParaRPr lang="en-001" sz="2000">
            <a:solidFill>
              <a:schemeClr val="lt1"/>
            </a:solidFill>
            <a:latin typeface="+mn-lt"/>
            <a:ea typeface="+mn-ea"/>
            <a:cs typeface="+mn-cs"/>
          </a:endParaRPr>
        </a:p>
      </xdr:txBody>
    </xdr:sp>
    <xdr:clientData/>
  </xdr:twoCellAnchor>
  <xdr:twoCellAnchor editAs="oneCell">
    <xdr:from>
      <xdr:col>35</xdr:col>
      <xdr:colOff>0</xdr:colOff>
      <xdr:row>1</xdr:row>
      <xdr:rowOff>310557</xdr:rowOff>
    </xdr:from>
    <xdr:to>
      <xdr:col>40</xdr:col>
      <xdr:colOff>345187</xdr:colOff>
      <xdr:row>2</xdr:row>
      <xdr:rowOff>455337</xdr:rowOff>
    </xdr:to>
    <xdr:sp macro="" textlink="">
      <xdr:nvSpPr>
        <xdr:cNvPr id="22" name="Ruban : Incliné vers le haut 36" descr="En-tête de section (Objet forme)">
          <a:extLst>
            <a:ext uri="{FF2B5EF4-FFF2-40B4-BE49-F238E27FC236}">
              <a16:creationId xmlns:a16="http://schemas.microsoft.com/office/drawing/2014/main" id="{4DBC413B-BB8D-4EA3-AACD-CABE7A159701}"/>
            </a:ext>
            <a:ext uri="{147F2762-F138-4A5C-976F-8EAC2B608ADB}">
              <a16:predDERef xmlns:a16="http://schemas.microsoft.com/office/drawing/2014/main" pred="{09871B1A-65BA-4D4E-9A73-7F5B1358F639}"/>
            </a:ext>
          </a:extLst>
        </xdr:cNvPr>
        <xdr:cNvSpPr/>
      </xdr:nvSpPr>
      <xdr:spPr>
        <a:xfrm rot="10800000">
          <a:off x="10782300" y="539157"/>
          <a:ext cx="1815847" cy="457200"/>
        </a:xfrm>
        <a:custGeom>
          <a:avLst/>
          <a:gdLst>
            <a:gd name="connsiteX0" fmla="*/ 0 w 6492240"/>
            <a:gd name="connsiteY0" fmla="*/ 590550 h 590550"/>
            <a:gd name="connsiteX1" fmla="*/ 2231708 w 6492240"/>
            <a:gd name="connsiteY1" fmla="*/ 590550 h 590550"/>
            <a:gd name="connsiteX2" fmla="*/ 2434591 w 6492240"/>
            <a:gd name="connsiteY2" fmla="*/ 590550 h 590550"/>
            <a:gd name="connsiteX3" fmla="*/ 2231708 w 6492240"/>
            <a:gd name="connsiteY3" fmla="*/ 590550 h 590550"/>
            <a:gd name="connsiteX4" fmla="*/ 1825943 w 6492240"/>
            <a:gd name="connsiteY4" fmla="*/ 590550 h 590550"/>
            <a:gd name="connsiteX5" fmla="*/ 1825943 w 6492240"/>
            <a:gd name="connsiteY5" fmla="*/ 590550 h 590550"/>
            <a:gd name="connsiteX6" fmla="*/ 1825943 w 6492240"/>
            <a:gd name="connsiteY6" fmla="*/ 590550 h 590550"/>
            <a:gd name="connsiteX7" fmla="*/ 4666298 w 6492240"/>
            <a:gd name="connsiteY7" fmla="*/ 590550 h 590550"/>
            <a:gd name="connsiteX8" fmla="*/ 4869181 w 6492240"/>
            <a:gd name="connsiteY8" fmla="*/ 590550 h 590550"/>
            <a:gd name="connsiteX9" fmla="*/ 4666298 w 6492240"/>
            <a:gd name="connsiteY9" fmla="*/ 590550 h 590550"/>
            <a:gd name="connsiteX10" fmla="*/ 4260533 w 6492240"/>
            <a:gd name="connsiteY10" fmla="*/ 590550 h 590550"/>
            <a:gd name="connsiteX11" fmla="*/ 4260533 w 6492240"/>
            <a:gd name="connsiteY11" fmla="*/ 590550 h 590550"/>
            <a:gd name="connsiteX12" fmla="*/ 4260533 w 6492240"/>
            <a:gd name="connsiteY12" fmla="*/ 590550 h 590550"/>
            <a:gd name="connsiteX13" fmla="*/ 6492240 w 6492240"/>
            <a:gd name="connsiteY13" fmla="*/ 590550 h 590550"/>
            <a:gd name="connsiteX14" fmla="*/ 5680710 w 6492240"/>
            <a:gd name="connsiteY14" fmla="*/ 295275 h 590550"/>
            <a:gd name="connsiteX15" fmla="*/ 6492240 w 6492240"/>
            <a:gd name="connsiteY15" fmla="*/ 0 h 590550"/>
            <a:gd name="connsiteX16" fmla="*/ 4869180 w 6492240"/>
            <a:gd name="connsiteY16" fmla="*/ 0 h 590550"/>
            <a:gd name="connsiteX17" fmla="*/ 4869180 w 6492240"/>
            <a:gd name="connsiteY17" fmla="*/ 0 h 590550"/>
            <a:gd name="connsiteX18" fmla="*/ 4666297 w 6492240"/>
            <a:gd name="connsiteY18" fmla="*/ 0 h 590550"/>
            <a:gd name="connsiteX19" fmla="*/ 1825943 w 6492240"/>
            <a:gd name="connsiteY19" fmla="*/ 0 h 590550"/>
            <a:gd name="connsiteX20" fmla="*/ 1825943 w 6492240"/>
            <a:gd name="connsiteY20" fmla="*/ 0 h 590550"/>
            <a:gd name="connsiteX21" fmla="*/ 1623060 w 6492240"/>
            <a:gd name="connsiteY21" fmla="*/ 0 h 590550"/>
            <a:gd name="connsiteX22" fmla="*/ 0 w 6492240"/>
            <a:gd name="connsiteY22" fmla="*/ 0 h 590550"/>
            <a:gd name="connsiteX23" fmla="*/ 811530 w 6492240"/>
            <a:gd name="connsiteY23" fmla="*/ 295275 h 590550"/>
            <a:gd name="connsiteX24" fmla="*/ 0 w 6492240"/>
            <a:gd name="connsiteY24" fmla="*/ 590550 h 590550"/>
            <a:gd name="connsiteX0" fmla="*/ 2434590 w 6492240"/>
            <a:gd name="connsiteY0" fmla="*/ 590550 h 590550"/>
            <a:gd name="connsiteX1" fmla="*/ 2231707 w 6492240"/>
            <a:gd name="connsiteY1" fmla="*/ 590550 h 590550"/>
            <a:gd name="connsiteX2" fmla="*/ 1825943 w 6492240"/>
            <a:gd name="connsiteY2" fmla="*/ 590550 h 590550"/>
            <a:gd name="connsiteX3" fmla="*/ 1825943 w 6492240"/>
            <a:gd name="connsiteY3" fmla="*/ 590550 h 590550"/>
            <a:gd name="connsiteX4" fmla="*/ 1825943 w 6492240"/>
            <a:gd name="connsiteY4" fmla="*/ 590550 h 590550"/>
            <a:gd name="connsiteX5" fmla="*/ 2434590 w 6492240"/>
            <a:gd name="connsiteY5" fmla="*/ 590550 h 590550"/>
            <a:gd name="connsiteX6" fmla="*/ 4057650 w 6492240"/>
            <a:gd name="connsiteY6" fmla="*/ 590550 h 590550"/>
            <a:gd name="connsiteX7" fmla="*/ 4057650 w 6492240"/>
            <a:gd name="connsiteY7" fmla="*/ 590550 h 590550"/>
            <a:gd name="connsiteX8" fmla="*/ 4666298 w 6492240"/>
            <a:gd name="connsiteY8" fmla="*/ 590550 h 590550"/>
            <a:gd name="connsiteX9" fmla="*/ 4869181 w 6492240"/>
            <a:gd name="connsiteY9" fmla="*/ 590550 h 590550"/>
            <a:gd name="connsiteX10" fmla="*/ 4666298 w 6492240"/>
            <a:gd name="connsiteY10" fmla="*/ 590550 h 590550"/>
            <a:gd name="connsiteX11" fmla="*/ 4057650 w 6492240"/>
            <a:gd name="connsiteY11" fmla="*/ 590550 h 590550"/>
            <a:gd name="connsiteX0" fmla="*/ 0 w 6492240"/>
            <a:gd name="connsiteY0" fmla="*/ 590550 h 590550"/>
            <a:gd name="connsiteX1" fmla="*/ 811530 w 6492240"/>
            <a:gd name="connsiteY1" fmla="*/ 295275 h 590550"/>
            <a:gd name="connsiteX2" fmla="*/ 0 w 6492240"/>
            <a:gd name="connsiteY2" fmla="*/ 0 h 590550"/>
            <a:gd name="connsiteX3" fmla="*/ 1623060 w 6492240"/>
            <a:gd name="connsiteY3" fmla="*/ 0 h 590550"/>
            <a:gd name="connsiteX4" fmla="*/ 1623060 w 6492240"/>
            <a:gd name="connsiteY4" fmla="*/ 0 h 590550"/>
            <a:gd name="connsiteX5" fmla="*/ 1623060 w 6492240"/>
            <a:gd name="connsiteY5" fmla="*/ 0 h 590550"/>
            <a:gd name="connsiteX6" fmla="*/ 4666298 w 6492240"/>
            <a:gd name="connsiteY6" fmla="*/ 0 h 590550"/>
            <a:gd name="connsiteX7" fmla="*/ 4869181 w 6492240"/>
            <a:gd name="connsiteY7" fmla="*/ 0 h 590550"/>
            <a:gd name="connsiteX8" fmla="*/ 4869180 w 6492240"/>
            <a:gd name="connsiteY8" fmla="*/ 0 h 590550"/>
            <a:gd name="connsiteX9" fmla="*/ 4869180 w 6492240"/>
            <a:gd name="connsiteY9" fmla="*/ 0 h 590550"/>
            <a:gd name="connsiteX10" fmla="*/ 6492240 w 6492240"/>
            <a:gd name="connsiteY10" fmla="*/ 0 h 590550"/>
            <a:gd name="connsiteX11" fmla="*/ 5680710 w 6492240"/>
            <a:gd name="connsiteY11" fmla="*/ 295275 h 590550"/>
            <a:gd name="connsiteX12" fmla="*/ 6492240 w 6492240"/>
            <a:gd name="connsiteY12" fmla="*/ 590550 h 590550"/>
            <a:gd name="connsiteX13" fmla="*/ 4260533 w 6492240"/>
            <a:gd name="connsiteY13" fmla="*/ 590550 h 590550"/>
            <a:gd name="connsiteX14" fmla="*/ 4260533 w 6492240"/>
            <a:gd name="connsiteY14" fmla="*/ 590550 h 590550"/>
            <a:gd name="connsiteX15" fmla="*/ 4260533 w 6492240"/>
            <a:gd name="connsiteY15" fmla="*/ 590550 h 590550"/>
            <a:gd name="connsiteX16" fmla="*/ 4666298 w 6492240"/>
            <a:gd name="connsiteY16" fmla="*/ 590550 h 590550"/>
            <a:gd name="connsiteX17" fmla="*/ 4869181 w 6492240"/>
            <a:gd name="connsiteY17" fmla="*/ 590550 h 590550"/>
            <a:gd name="connsiteX18" fmla="*/ 4666298 w 6492240"/>
            <a:gd name="connsiteY18" fmla="*/ 590550 h 590550"/>
            <a:gd name="connsiteX19" fmla="*/ 1825943 w 6492240"/>
            <a:gd name="connsiteY19" fmla="*/ 590550 h 590550"/>
            <a:gd name="connsiteX20" fmla="*/ 1825943 w 6492240"/>
            <a:gd name="connsiteY20" fmla="*/ 590550 h 590550"/>
            <a:gd name="connsiteX21" fmla="*/ 1825943 w 6492240"/>
            <a:gd name="connsiteY21" fmla="*/ 590550 h 590550"/>
            <a:gd name="connsiteX22" fmla="*/ 2231708 w 6492240"/>
            <a:gd name="connsiteY22" fmla="*/ 590550 h 590550"/>
            <a:gd name="connsiteX23" fmla="*/ 2434591 w 6492240"/>
            <a:gd name="connsiteY23" fmla="*/ 590550 h 590550"/>
            <a:gd name="connsiteX24" fmla="*/ 2231708 w 6492240"/>
            <a:gd name="connsiteY24" fmla="*/ 590550 h 590550"/>
            <a:gd name="connsiteX25" fmla="*/ 0 w 6492240"/>
            <a:gd name="connsiteY25" fmla="*/ 590550 h 590550"/>
            <a:gd name="connsiteX26" fmla="*/ 2434590 w 6492240"/>
            <a:gd name="connsiteY26" fmla="*/ 590550 h 590550"/>
            <a:gd name="connsiteX27" fmla="*/ 2434590 w 6492240"/>
            <a:gd name="connsiteY27" fmla="*/ 590550 h 590550"/>
            <a:gd name="connsiteX28" fmla="*/ 4057650 w 6492240"/>
            <a:gd name="connsiteY28" fmla="*/ 590550 h 590550"/>
            <a:gd name="connsiteX29" fmla="*/ 4057650 w 6492240"/>
            <a:gd name="connsiteY29" fmla="*/ 590550 h 590550"/>
            <a:gd name="connsiteX30" fmla="*/ 1623060 w 6492240"/>
            <a:gd name="connsiteY30" fmla="*/ 590550 h 590550"/>
            <a:gd name="connsiteX31" fmla="*/ 1623060 w 6492240"/>
            <a:gd name="connsiteY31" fmla="*/ 0 h 590550"/>
            <a:gd name="connsiteX32" fmla="*/ 4869180 w 6492240"/>
            <a:gd name="connsiteY32" fmla="*/ 0 h 590550"/>
            <a:gd name="connsiteX33" fmla="*/ 4869180 w 6492240"/>
            <a:gd name="connsiteY33" fmla="*/ 590550 h 590550"/>
            <a:gd name="connsiteX0" fmla="*/ 0 w 6492240"/>
            <a:gd name="connsiteY0" fmla="*/ 590550 h 590550"/>
            <a:gd name="connsiteX1" fmla="*/ 2231708 w 6492240"/>
            <a:gd name="connsiteY1" fmla="*/ 590550 h 590550"/>
            <a:gd name="connsiteX2" fmla="*/ 2434591 w 6492240"/>
            <a:gd name="connsiteY2" fmla="*/ 590550 h 590550"/>
            <a:gd name="connsiteX3" fmla="*/ 2231708 w 6492240"/>
            <a:gd name="connsiteY3" fmla="*/ 590550 h 590550"/>
            <a:gd name="connsiteX4" fmla="*/ 1825943 w 6492240"/>
            <a:gd name="connsiteY4" fmla="*/ 590550 h 590550"/>
            <a:gd name="connsiteX5" fmla="*/ 1825943 w 6492240"/>
            <a:gd name="connsiteY5" fmla="*/ 590550 h 590550"/>
            <a:gd name="connsiteX6" fmla="*/ 1825943 w 6492240"/>
            <a:gd name="connsiteY6" fmla="*/ 590550 h 590550"/>
            <a:gd name="connsiteX7" fmla="*/ 4666298 w 6492240"/>
            <a:gd name="connsiteY7" fmla="*/ 590550 h 590550"/>
            <a:gd name="connsiteX8" fmla="*/ 4869181 w 6492240"/>
            <a:gd name="connsiteY8" fmla="*/ 590550 h 590550"/>
            <a:gd name="connsiteX9" fmla="*/ 4666298 w 6492240"/>
            <a:gd name="connsiteY9" fmla="*/ 590550 h 590550"/>
            <a:gd name="connsiteX10" fmla="*/ 4260533 w 6492240"/>
            <a:gd name="connsiteY10" fmla="*/ 590550 h 590550"/>
            <a:gd name="connsiteX11" fmla="*/ 4260533 w 6492240"/>
            <a:gd name="connsiteY11" fmla="*/ 590550 h 590550"/>
            <a:gd name="connsiteX12" fmla="*/ 4260533 w 6492240"/>
            <a:gd name="connsiteY12" fmla="*/ 590550 h 590550"/>
            <a:gd name="connsiteX13" fmla="*/ 6492240 w 6492240"/>
            <a:gd name="connsiteY13" fmla="*/ 590550 h 590550"/>
            <a:gd name="connsiteX14" fmla="*/ 5680710 w 6492240"/>
            <a:gd name="connsiteY14" fmla="*/ 295275 h 590550"/>
            <a:gd name="connsiteX15" fmla="*/ 6492240 w 6492240"/>
            <a:gd name="connsiteY15" fmla="*/ 0 h 590550"/>
            <a:gd name="connsiteX16" fmla="*/ 4869180 w 6492240"/>
            <a:gd name="connsiteY16" fmla="*/ 0 h 590550"/>
            <a:gd name="connsiteX17" fmla="*/ 4869180 w 6492240"/>
            <a:gd name="connsiteY17" fmla="*/ 0 h 590550"/>
            <a:gd name="connsiteX18" fmla="*/ 4666297 w 6492240"/>
            <a:gd name="connsiteY18" fmla="*/ 0 h 590550"/>
            <a:gd name="connsiteX19" fmla="*/ 1825943 w 6492240"/>
            <a:gd name="connsiteY19" fmla="*/ 0 h 590550"/>
            <a:gd name="connsiteX20" fmla="*/ 1825943 w 6492240"/>
            <a:gd name="connsiteY20" fmla="*/ 0 h 590550"/>
            <a:gd name="connsiteX21" fmla="*/ 1623060 w 6492240"/>
            <a:gd name="connsiteY21" fmla="*/ 0 h 590550"/>
            <a:gd name="connsiteX22" fmla="*/ 0 w 6492240"/>
            <a:gd name="connsiteY22" fmla="*/ 0 h 590550"/>
            <a:gd name="connsiteX23" fmla="*/ 811530 w 6492240"/>
            <a:gd name="connsiteY23" fmla="*/ 295275 h 590550"/>
            <a:gd name="connsiteX24" fmla="*/ 0 w 6492240"/>
            <a:gd name="connsiteY24" fmla="*/ 590550 h 590550"/>
            <a:gd name="connsiteX0" fmla="*/ 2434590 w 6492240"/>
            <a:gd name="connsiteY0" fmla="*/ 590550 h 590550"/>
            <a:gd name="connsiteX1" fmla="*/ 2231707 w 6492240"/>
            <a:gd name="connsiteY1" fmla="*/ 590550 h 590550"/>
            <a:gd name="connsiteX2" fmla="*/ 1825943 w 6492240"/>
            <a:gd name="connsiteY2" fmla="*/ 590550 h 590550"/>
            <a:gd name="connsiteX3" fmla="*/ 1825943 w 6492240"/>
            <a:gd name="connsiteY3" fmla="*/ 590550 h 590550"/>
            <a:gd name="connsiteX4" fmla="*/ 1825943 w 6492240"/>
            <a:gd name="connsiteY4" fmla="*/ 590550 h 590550"/>
            <a:gd name="connsiteX5" fmla="*/ 2434590 w 6492240"/>
            <a:gd name="connsiteY5" fmla="*/ 590550 h 590550"/>
            <a:gd name="connsiteX6" fmla="*/ 4057650 w 6492240"/>
            <a:gd name="connsiteY6" fmla="*/ 590550 h 590550"/>
            <a:gd name="connsiteX7" fmla="*/ 4057650 w 6492240"/>
            <a:gd name="connsiteY7" fmla="*/ 590550 h 590550"/>
            <a:gd name="connsiteX8" fmla="*/ 4666298 w 6492240"/>
            <a:gd name="connsiteY8" fmla="*/ 590550 h 590550"/>
            <a:gd name="connsiteX9" fmla="*/ 4869181 w 6492240"/>
            <a:gd name="connsiteY9" fmla="*/ 590550 h 590550"/>
            <a:gd name="connsiteX10" fmla="*/ 4666298 w 6492240"/>
            <a:gd name="connsiteY10" fmla="*/ 590550 h 590550"/>
            <a:gd name="connsiteX11" fmla="*/ 4057650 w 6492240"/>
            <a:gd name="connsiteY11" fmla="*/ 590550 h 590550"/>
            <a:gd name="connsiteX0" fmla="*/ 0 w 6492240"/>
            <a:gd name="connsiteY0" fmla="*/ 590550 h 590550"/>
            <a:gd name="connsiteX1" fmla="*/ 811530 w 6492240"/>
            <a:gd name="connsiteY1" fmla="*/ 295275 h 590550"/>
            <a:gd name="connsiteX2" fmla="*/ 0 w 6492240"/>
            <a:gd name="connsiteY2" fmla="*/ 0 h 590550"/>
            <a:gd name="connsiteX3" fmla="*/ 1623060 w 6492240"/>
            <a:gd name="connsiteY3" fmla="*/ 0 h 590550"/>
            <a:gd name="connsiteX4" fmla="*/ 1623060 w 6492240"/>
            <a:gd name="connsiteY4" fmla="*/ 0 h 590550"/>
            <a:gd name="connsiteX5" fmla="*/ 1623060 w 6492240"/>
            <a:gd name="connsiteY5" fmla="*/ 0 h 590550"/>
            <a:gd name="connsiteX6" fmla="*/ 4666298 w 6492240"/>
            <a:gd name="connsiteY6" fmla="*/ 0 h 590550"/>
            <a:gd name="connsiteX7" fmla="*/ 4869181 w 6492240"/>
            <a:gd name="connsiteY7" fmla="*/ 0 h 590550"/>
            <a:gd name="connsiteX8" fmla="*/ 4869180 w 6492240"/>
            <a:gd name="connsiteY8" fmla="*/ 0 h 590550"/>
            <a:gd name="connsiteX9" fmla="*/ 4869180 w 6492240"/>
            <a:gd name="connsiteY9" fmla="*/ 0 h 590550"/>
            <a:gd name="connsiteX10" fmla="*/ 6492240 w 6492240"/>
            <a:gd name="connsiteY10" fmla="*/ 0 h 590550"/>
            <a:gd name="connsiteX11" fmla="*/ 6490335 w 6492240"/>
            <a:gd name="connsiteY11" fmla="*/ 266700 h 590550"/>
            <a:gd name="connsiteX12" fmla="*/ 6492240 w 6492240"/>
            <a:gd name="connsiteY12" fmla="*/ 590550 h 590550"/>
            <a:gd name="connsiteX13" fmla="*/ 4260533 w 6492240"/>
            <a:gd name="connsiteY13" fmla="*/ 590550 h 590550"/>
            <a:gd name="connsiteX14" fmla="*/ 4260533 w 6492240"/>
            <a:gd name="connsiteY14" fmla="*/ 590550 h 590550"/>
            <a:gd name="connsiteX15" fmla="*/ 4260533 w 6492240"/>
            <a:gd name="connsiteY15" fmla="*/ 590550 h 590550"/>
            <a:gd name="connsiteX16" fmla="*/ 4666298 w 6492240"/>
            <a:gd name="connsiteY16" fmla="*/ 590550 h 590550"/>
            <a:gd name="connsiteX17" fmla="*/ 4869181 w 6492240"/>
            <a:gd name="connsiteY17" fmla="*/ 590550 h 590550"/>
            <a:gd name="connsiteX18" fmla="*/ 4666298 w 6492240"/>
            <a:gd name="connsiteY18" fmla="*/ 590550 h 590550"/>
            <a:gd name="connsiteX19" fmla="*/ 1825943 w 6492240"/>
            <a:gd name="connsiteY19" fmla="*/ 590550 h 590550"/>
            <a:gd name="connsiteX20" fmla="*/ 1825943 w 6492240"/>
            <a:gd name="connsiteY20" fmla="*/ 590550 h 590550"/>
            <a:gd name="connsiteX21" fmla="*/ 1825943 w 6492240"/>
            <a:gd name="connsiteY21" fmla="*/ 590550 h 590550"/>
            <a:gd name="connsiteX22" fmla="*/ 2231708 w 6492240"/>
            <a:gd name="connsiteY22" fmla="*/ 590550 h 590550"/>
            <a:gd name="connsiteX23" fmla="*/ 2434591 w 6492240"/>
            <a:gd name="connsiteY23" fmla="*/ 590550 h 590550"/>
            <a:gd name="connsiteX24" fmla="*/ 2231708 w 6492240"/>
            <a:gd name="connsiteY24" fmla="*/ 590550 h 590550"/>
            <a:gd name="connsiteX25" fmla="*/ 0 w 6492240"/>
            <a:gd name="connsiteY25" fmla="*/ 590550 h 590550"/>
            <a:gd name="connsiteX26" fmla="*/ 2434590 w 6492240"/>
            <a:gd name="connsiteY26" fmla="*/ 590550 h 590550"/>
            <a:gd name="connsiteX27" fmla="*/ 2434590 w 6492240"/>
            <a:gd name="connsiteY27" fmla="*/ 590550 h 590550"/>
            <a:gd name="connsiteX28" fmla="*/ 4057650 w 6492240"/>
            <a:gd name="connsiteY28" fmla="*/ 590550 h 590550"/>
            <a:gd name="connsiteX29" fmla="*/ 4057650 w 6492240"/>
            <a:gd name="connsiteY29" fmla="*/ 590550 h 590550"/>
            <a:gd name="connsiteX30" fmla="*/ 1623060 w 6492240"/>
            <a:gd name="connsiteY30" fmla="*/ 590550 h 590550"/>
            <a:gd name="connsiteX31" fmla="*/ 1623060 w 6492240"/>
            <a:gd name="connsiteY31" fmla="*/ 0 h 590550"/>
            <a:gd name="connsiteX32" fmla="*/ 4869180 w 6492240"/>
            <a:gd name="connsiteY32" fmla="*/ 0 h 590550"/>
            <a:gd name="connsiteX33" fmla="*/ 4869180 w 6492240"/>
            <a:gd name="connsiteY33" fmla="*/ 590550 h 590550"/>
            <a:gd name="connsiteX0" fmla="*/ 0 w 6492240"/>
            <a:gd name="connsiteY0" fmla="*/ 590550 h 590550"/>
            <a:gd name="connsiteX1" fmla="*/ 2231708 w 6492240"/>
            <a:gd name="connsiteY1" fmla="*/ 590550 h 590550"/>
            <a:gd name="connsiteX2" fmla="*/ 2434591 w 6492240"/>
            <a:gd name="connsiteY2" fmla="*/ 590550 h 590550"/>
            <a:gd name="connsiteX3" fmla="*/ 2231708 w 6492240"/>
            <a:gd name="connsiteY3" fmla="*/ 590550 h 590550"/>
            <a:gd name="connsiteX4" fmla="*/ 1825943 w 6492240"/>
            <a:gd name="connsiteY4" fmla="*/ 590550 h 590550"/>
            <a:gd name="connsiteX5" fmla="*/ 1825943 w 6492240"/>
            <a:gd name="connsiteY5" fmla="*/ 590550 h 590550"/>
            <a:gd name="connsiteX6" fmla="*/ 1825943 w 6492240"/>
            <a:gd name="connsiteY6" fmla="*/ 590550 h 590550"/>
            <a:gd name="connsiteX7" fmla="*/ 4666298 w 6492240"/>
            <a:gd name="connsiteY7" fmla="*/ 590550 h 590550"/>
            <a:gd name="connsiteX8" fmla="*/ 4869181 w 6492240"/>
            <a:gd name="connsiteY8" fmla="*/ 590550 h 590550"/>
            <a:gd name="connsiteX9" fmla="*/ 4666298 w 6492240"/>
            <a:gd name="connsiteY9" fmla="*/ 590550 h 590550"/>
            <a:gd name="connsiteX10" fmla="*/ 4260533 w 6492240"/>
            <a:gd name="connsiteY10" fmla="*/ 590550 h 590550"/>
            <a:gd name="connsiteX11" fmla="*/ 4260533 w 6492240"/>
            <a:gd name="connsiteY11" fmla="*/ 590550 h 590550"/>
            <a:gd name="connsiteX12" fmla="*/ 4260533 w 6492240"/>
            <a:gd name="connsiteY12" fmla="*/ 590550 h 590550"/>
            <a:gd name="connsiteX13" fmla="*/ 6492240 w 6492240"/>
            <a:gd name="connsiteY13" fmla="*/ 590550 h 590550"/>
            <a:gd name="connsiteX14" fmla="*/ 6480810 w 6492240"/>
            <a:gd name="connsiteY14" fmla="*/ 228600 h 590550"/>
            <a:gd name="connsiteX15" fmla="*/ 6492240 w 6492240"/>
            <a:gd name="connsiteY15" fmla="*/ 0 h 590550"/>
            <a:gd name="connsiteX16" fmla="*/ 4869180 w 6492240"/>
            <a:gd name="connsiteY16" fmla="*/ 0 h 590550"/>
            <a:gd name="connsiteX17" fmla="*/ 4869180 w 6492240"/>
            <a:gd name="connsiteY17" fmla="*/ 0 h 590550"/>
            <a:gd name="connsiteX18" fmla="*/ 4666297 w 6492240"/>
            <a:gd name="connsiteY18" fmla="*/ 0 h 590550"/>
            <a:gd name="connsiteX19" fmla="*/ 1825943 w 6492240"/>
            <a:gd name="connsiteY19" fmla="*/ 0 h 590550"/>
            <a:gd name="connsiteX20" fmla="*/ 1825943 w 6492240"/>
            <a:gd name="connsiteY20" fmla="*/ 0 h 590550"/>
            <a:gd name="connsiteX21" fmla="*/ 1623060 w 6492240"/>
            <a:gd name="connsiteY21" fmla="*/ 0 h 590550"/>
            <a:gd name="connsiteX22" fmla="*/ 0 w 6492240"/>
            <a:gd name="connsiteY22" fmla="*/ 0 h 590550"/>
            <a:gd name="connsiteX23" fmla="*/ 811530 w 6492240"/>
            <a:gd name="connsiteY23" fmla="*/ 295275 h 590550"/>
            <a:gd name="connsiteX24" fmla="*/ 0 w 6492240"/>
            <a:gd name="connsiteY24" fmla="*/ 590550 h 590550"/>
            <a:gd name="connsiteX0" fmla="*/ 2434590 w 6492240"/>
            <a:gd name="connsiteY0" fmla="*/ 590550 h 590550"/>
            <a:gd name="connsiteX1" fmla="*/ 2231707 w 6492240"/>
            <a:gd name="connsiteY1" fmla="*/ 590550 h 590550"/>
            <a:gd name="connsiteX2" fmla="*/ 1825943 w 6492240"/>
            <a:gd name="connsiteY2" fmla="*/ 590550 h 590550"/>
            <a:gd name="connsiteX3" fmla="*/ 1825943 w 6492240"/>
            <a:gd name="connsiteY3" fmla="*/ 590550 h 590550"/>
            <a:gd name="connsiteX4" fmla="*/ 1825943 w 6492240"/>
            <a:gd name="connsiteY4" fmla="*/ 590550 h 590550"/>
            <a:gd name="connsiteX5" fmla="*/ 2434590 w 6492240"/>
            <a:gd name="connsiteY5" fmla="*/ 590550 h 590550"/>
            <a:gd name="connsiteX6" fmla="*/ 4057650 w 6492240"/>
            <a:gd name="connsiteY6" fmla="*/ 590550 h 590550"/>
            <a:gd name="connsiteX7" fmla="*/ 4057650 w 6492240"/>
            <a:gd name="connsiteY7" fmla="*/ 590550 h 590550"/>
            <a:gd name="connsiteX8" fmla="*/ 4666298 w 6492240"/>
            <a:gd name="connsiteY8" fmla="*/ 590550 h 590550"/>
            <a:gd name="connsiteX9" fmla="*/ 4869181 w 6492240"/>
            <a:gd name="connsiteY9" fmla="*/ 590550 h 590550"/>
            <a:gd name="connsiteX10" fmla="*/ 4666298 w 6492240"/>
            <a:gd name="connsiteY10" fmla="*/ 590550 h 590550"/>
            <a:gd name="connsiteX11" fmla="*/ 4057650 w 6492240"/>
            <a:gd name="connsiteY11" fmla="*/ 590550 h 590550"/>
            <a:gd name="connsiteX0" fmla="*/ 0 w 6492240"/>
            <a:gd name="connsiteY0" fmla="*/ 590550 h 590550"/>
            <a:gd name="connsiteX1" fmla="*/ 811530 w 6492240"/>
            <a:gd name="connsiteY1" fmla="*/ 295275 h 590550"/>
            <a:gd name="connsiteX2" fmla="*/ 0 w 6492240"/>
            <a:gd name="connsiteY2" fmla="*/ 0 h 590550"/>
            <a:gd name="connsiteX3" fmla="*/ 1623060 w 6492240"/>
            <a:gd name="connsiteY3" fmla="*/ 0 h 590550"/>
            <a:gd name="connsiteX4" fmla="*/ 1623060 w 6492240"/>
            <a:gd name="connsiteY4" fmla="*/ 0 h 590550"/>
            <a:gd name="connsiteX5" fmla="*/ 1623060 w 6492240"/>
            <a:gd name="connsiteY5" fmla="*/ 0 h 590550"/>
            <a:gd name="connsiteX6" fmla="*/ 4666298 w 6492240"/>
            <a:gd name="connsiteY6" fmla="*/ 0 h 590550"/>
            <a:gd name="connsiteX7" fmla="*/ 4869181 w 6492240"/>
            <a:gd name="connsiteY7" fmla="*/ 0 h 590550"/>
            <a:gd name="connsiteX8" fmla="*/ 4869180 w 6492240"/>
            <a:gd name="connsiteY8" fmla="*/ 0 h 590550"/>
            <a:gd name="connsiteX9" fmla="*/ 4869180 w 6492240"/>
            <a:gd name="connsiteY9" fmla="*/ 0 h 590550"/>
            <a:gd name="connsiteX10" fmla="*/ 6492240 w 6492240"/>
            <a:gd name="connsiteY10" fmla="*/ 0 h 590550"/>
            <a:gd name="connsiteX11" fmla="*/ 6490335 w 6492240"/>
            <a:gd name="connsiteY11" fmla="*/ 266700 h 590550"/>
            <a:gd name="connsiteX12" fmla="*/ 6492240 w 6492240"/>
            <a:gd name="connsiteY12" fmla="*/ 590550 h 590550"/>
            <a:gd name="connsiteX13" fmla="*/ 4260533 w 6492240"/>
            <a:gd name="connsiteY13" fmla="*/ 590550 h 590550"/>
            <a:gd name="connsiteX14" fmla="*/ 4260533 w 6492240"/>
            <a:gd name="connsiteY14" fmla="*/ 590550 h 590550"/>
            <a:gd name="connsiteX15" fmla="*/ 4260533 w 6492240"/>
            <a:gd name="connsiteY15" fmla="*/ 590550 h 590550"/>
            <a:gd name="connsiteX16" fmla="*/ 4666298 w 6492240"/>
            <a:gd name="connsiteY16" fmla="*/ 590550 h 590550"/>
            <a:gd name="connsiteX17" fmla="*/ 4869181 w 6492240"/>
            <a:gd name="connsiteY17" fmla="*/ 590550 h 590550"/>
            <a:gd name="connsiteX18" fmla="*/ 4666298 w 6492240"/>
            <a:gd name="connsiteY18" fmla="*/ 590550 h 590550"/>
            <a:gd name="connsiteX19" fmla="*/ 1825943 w 6492240"/>
            <a:gd name="connsiteY19" fmla="*/ 590550 h 590550"/>
            <a:gd name="connsiteX20" fmla="*/ 1825943 w 6492240"/>
            <a:gd name="connsiteY20" fmla="*/ 590550 h 590550"/>
            <a:gd name="connsiteX21" fmla="*/ 1825943 w 6492240"/>
            <a:gd name="connsiteY21" fmla="*/ 590550 h 590550"/>
            <a:gd name="connsiteX22" fmla="*/ 2231708 w 6492240"/>
            <a:gd name="connsiteY22" fmla="*/ 590550 h 590550"/>
            <a:gd name="connsiteX23" fmla="*/ 2434591 w 6492240"/>
            <a:gd name="connsiteY23" fmla="*/ 590550 h 590550"/>
            <a:gd name="connsiteX24" fmla="*/ 2231708 w 6492240"/>
            <a:gd name="connsiteY24" fmla="*/ 590550 h 590550"/>
            <a:gd name="connsiteX25" fmla="*/ 0 w 6492240"/>
            <a:gd name="connsiteY25" fmla="*/ 590550 h 590550"/>
            <a:gd name="connsiteX26" fmla="*/ 2434590 w 6492240"/>
            <a:gd name="connsiteY26" fmla="*/ 590550 h 590550"/>
            <a:gd name="connsiteX27" fmla="*/ 2434590 w 6492240"/>
            <a:gd name="connsiteY27" fmla="*/ 590550 h 590550"/>
            <a:gd name="connsiteX28" fmla="*/ 4057650 w 6492240"/>
            <a:gd name="connsiteY28" fmla="*/ 590550 h 590550"/>
            <a:gd name="connsiteX29" fmla="*/ 4057650 w 6492240"/>
            <a:gd name="connsiteY29" fmla="*/ 590550 h 590550"/>
            <a:gd name="connsiteX30" fmla="*/ 1623060 w 6492240"/>
            <a:gd name="connsiteY30" fmla="*/ 590550 h 590550"/>
            <a:gd name="connsiteX31" fmla="*/ 1623060 w 6492240"/>
            <a:gd name="connsiteY31" fmla="*/ 0 h 590550"/>
            <a:gd name="connsiteX32" fmla="*/ 4869180 w 6492240"/>
            <a:gd name="connsiteY32" fmla="*/ 0 h 590550"/>
            <a:gd name="connsiteX33" fmla="*/ 4869180 w 6492240"/>
            <a:gd name="connsiteY33" fmla="*/ 590550 h 590550"/>
            <a:gd name="connsiteX0" fmla="*/ 0 w 6500517"/>
            <a:gd name="connsiteY0" fmla="*/ 590550 h 590550"/>
            <a:gd name="connsiteX1" fmla="*/ 2231708 w 6500517"/>
            <a:gd name="connsiteY1" fmla="*/ 590550 h 590550"/>
            <a:gd name="connsiteX2" fmla="*/ 2434591 w 6500517"/>
            <a:gd name="connsiteY2" fmla="*/ 590550 h 590550"/>
            <a:gd name="connsiteX3" fmla="*/ 2231708 w 6500517"/>
            <a:gd name="connsiteY3" fmla="*/ 590550 h 590550"/>
            <a:gd name="connsiteX4" fmla="*/ 1825943 w 6500517"/>
            <a:gd name="connsiteY4" fmla="*/ 590550 h 590550"/>
            <a:gd name="connsiteX5" fmla="*/ 1825943 w 6500517"/>
            <a:gd name="connsiteY5" fmla="*/ 590550 h 590550"/>
            <a:gd name="connsiteX6" fmla="*/ 1825943 w 6500517"/>
            <a:gd name="connsiteY6" fmla="*/ 590550 h 590550"/>
            <a:gd name="connsiteX7" fmla="*/ 4666298 w 6500517"/>
            <a:gd name="connsiteY7" fmla="*/ 590550 h 590550"/>
            <a:gd name="connsiteX8" fmla="*/ 4869181 w 6500517"/>
            <a:gd name="connsiteY8" fmla="*/ 590550 h 590550"/>
            <a:gd name="connsiteX9" fmla="*/ 4666298 w 6500517"/>
            <a:gd name="connsiteY9" fmla="*/ 590550 h 590550"/>
            <a:gd name="connsiteX10" fmla="*/ 4260533 w 6500517"/>
            <a:gd name="connsiteY10" fmla="*/ 590550 h 590550"/>
            <a:gd name="connsiteX11" fmla="*/ 4260533 w 6500517"/>
            <a:gd name="connsiteY11" fmla="*/ 590550 h 590550"/>
            <a:gd name="connsiteX12" fmla="*/ 4260533 w 6500517"/>
            <a:gd name="connsiteY12" fmla="*/ 590550 h 590550"/>
            <a:gd name="connsiteX13" fmla="*/ 6492240 w 6500517"/>
            <a:gd name="connsiteY13" fmla="*/ 590550 h 590550"/>
            <a:gd name="connsiteX14" fmla="*/ 6500517 w 6500517"/>
            <a:gd name="connsiteY14" fmla="*/ 215462 h 590550"/>
            <a:gd name="connsiteX15" fmla="*/ 6492240 w 6500517"/>
            <a:gd name="connsiteY15" fmla="*/ 0 h 590550"/>
            <a:gd name="connsiteX16" fmla="*/ 4869180 w 6500517"/>
            <a:gd name="connsiteY16" fmla="*/ 0 h 590550"/>
            <a:gd name="connsiteX17" fmla="*/ 4869180 w 6500517"/>
            <a:gd name="connsiteY17" fmla="*/ 0 h 590550"/>
            <a:gd name="connsiteX18" fmla="*/ 4666297 w 6500517"/>
            <a:gd name="connsiteY18" fmla="*/ 0 h 590550"/>
            <a:gd name="connsiteX19" fmla="*/ 1825943 w 6500517"/>
            <a:gd name="connsiteY19" fmla="*/ 0 h 590550"/>
            <a:gd name="connsiteX20" fmla="*/ 1825943 w 6500517"/>
            <a:gd name="connsiteY20" fmla="*/ 0 h 590550"/>
            <a:gd name="connsiteX21" fmla="*/ 1623060 w 6500517"/>
            <a:gd name="connsiteY21" fmla="*/ 0 h 590550"/>
            <a:gd name="connsiteX22" fmla="*/ 0 w 6500517"/>
            <a:gd name="connsiteY22" fmla="*/ 0 h 590550"/>
            <a:gd name="connsiteX23" fmla="*/ 811530 w 6500517"/>
            <a:gd name="connsiteY23" fmla="*/ 295275 h 590550"/>
            <a:gd name="connsiteX24" fmla="*/ 0 w 6500517"/>
            <a:gd name="connsiteY24" fmla="*/ 590550 h 590550"/>
            <a:gd name="connsiteX0" fmla="*/ 2434590 w 6500517"/>
            <a:gd name="connsiteY0" fmla="*/ 590550 h 590550"/>
            <a:gd name="connsiteX1" fmla="*/ 2231707 w 6500517"/>
            <a:gd name="connsiteY1" fmla="*/ 590550 h 590550"/>
            <a:gd name="connsiteX2" fmla="*/ 1825943 w 6500517"/>
            <a:gd name="connsiteY2" fmla="*/ 590550 h 590550"/>
            <a:gd name="connsiteX3" fmla="*/ 1825943 w 6500517"/>
            <a:gd name="connsiteY3" fmla="*/ 590550 h 590550"/>
            <a:gd name="connsiteX4" fmla="*/ 1825943 w 6500517"/>
            <a:gd name="connsiteY4" fmla="*/ 590550 h 590550"/>
            <a:gd name="connsiteX5" fmla="*/ 2434590 w 6500517"/>
            <a:gd name="connsiteY5" fmla="*/ 590550 h 590550"/>
            <a:gd name="connsiteX6" fmla="*/ 4057650 w 6500517"/>
            <a:gd name="connsiteY6" fmla="*/ 590550 h 590550"/>
            <a:gd name="connsiteX7" fmla="*/ 4057650 w 6500517"/>
            <a:gd name="connsiteY7" fmla="*/ 590550 h 590550"/>
            <a:gd name="connsiteX8" fmla="*/ 4666298 w 6500517"/>
            <a:gd name="connsiteY8" fmla="*/ 590550 h 590550"/>
            <a:gd name="connsiteX9" fmla="*/ 4869181 w 6500517"/>
            <a:gd name="connsiteY9" fmla="*/ 590550 h 590550"/>
            <a:gd name="connsiteX10" fmla="*/ 4666298 w 6500517"/>
            <a:gd name="connsiteY10" fmla="*/ 590550 h 590550"/>
            <a:gd name="connsiteX11" fmla="*/ 4057650 w 6500517"/>
            <a:gd name="connsiteY11" fmla="*/ 590550 h 590550"/>
            <a:gd name="connsiteX0" fmla="*/ 0 w 6500517"/>
            <a:gd name="connsiteY0" fmla="*/ 590550 h 590550"/>
            <a:gd name="connsiteX1" fmla="*/ 811530 w 6500517"/>
            <a:gd name="connsiteY1" fmla="*/ 295275 h 590550"/>
            <a:gd name="connsiteX2" fmla="*/ 0 w 6500517"/>
            <a:gd name="connsiteY2" fmla="*/ 0 h 590550"/>
            <a:gd name="connsiteX3" fmla="*/ 1623060 w 6500517"/>
            <a:gd name="connsiteY3" fmla="*/ 0 h 590550"/>
            <a:gd name="connsiteX4" fmla="*/ 1623060 w 6500517"/>
            <a:gd name="connsiteY4" fmla="*/ 0 h 590550"/>
            <a:gd name="connsiteX5" fmla="*/ 1623060 w 6500517"/>
            <a:gd name="connsiteY5" fmla="*/ 0 h 590550"/>
            <a:gd name="connsiteX6" fmla="*/ 4666298 w 6500517"/>
            <a:gd name="connsiteY6" fmla="*/ 0 h 590550"/>
            <a:gd name="connsiteX7" fmla="*/ 4869181 w 6500517"/>
            <a:gd name="connsiteY7" fmla="*/ 0 h 590550"/>
            <a:gd name="connsiteX8" fmla="*/ 4869180 w 6500517"/>
            <a:gd name="connsiteY8" fmla="*/ 0 h 590550"/>
            <a:gd name="connsiteX9" fmla="*/ 4869180 w 6500517"/>
            <a:gd name="connsiteY9" fmla="*/ 0 h 590550"/>
            <a:gd name="connsiteX10" fmla="*/ 6492240 w 6500517"/>
            <a:gd name="connsiteY10" fmla="*/ 0 h 590550"/>
            <a:gd name="connsiteX11" fmla="*/ 6490335 w 6500517"/>
            <a:gd name="connsiteY11" fmla="*/ 266700 h 590550"/>
            <a:gd name="connsiteX12" fmla="*/ 6492240 w 6500517"/>
            <a:gd name="connsiteY12" fmla="*/ 590550 h 590550"/>
            <a:gd name="connsiteX13" fmla="*/ 4260533 w 6500517"/>
            <a:gd name="connsiteY13" fmla="*/ 590550 h 590550"/>
            <a:gd name="connsiteX14" fmla="*/ 4260533 w 6500517"/>
            <a:gd name="connsiteY14" fmla="*/ 590550 h 590550"/>
            <a:gd name="connsiteX15" fmla="*/ 4260533 w 6500517"/>
            <a:gd name="connsiteY15" fmla="*/ 590550 h 590550"/>
            <a:gd name="connsiteX16" fmla="*/ 4666298 w 6500517"/>
            <a:gd name="connsiteY16" fmla="*/ 590550 h 590550"/>
            <a:gd name="connsiteX17" fmla="*/ 4869181 w 6500517"/>
            <a:gd name="connsiteY17" fmla="*/ 590550 h 590550"/>
            <a:gd name="connsiteX18" fmla="*/ 4666298 w 6500517"/>
            <a:gd name="connsiteY18" fmla="*/ 590550 h 590550"/>
            <a:gd name="connsiteX19" fmla="*/ 1825943 w 6500517"/>
            <a:gd name="connsiteY19" fmla="*/ 590550 h 590550"/>
            <a:gd name="connsiteX20" fmla="*/ 1825943 w 6500517"/>
            <a:gd name="connsiteY20" fmla="*/ 590550 h 590550"/>
            <a:gd name="connsiteX21" fmla="*/ 1825943 w 6500517"/>
            <a:gd name="connsiteY21" fmla="*/ 590550 h 590550"/>
            <a:gd name="connsiteX22" fmla="*/ 2231708 w 6500517"/>
            <a:gd name="connsiteY22" fmla="*/ 590550 h 590550"/>
            <a:gd name="connsiteX23" fmla="*/ 2434591 w 6500517"/>
            <a:gd name="connsiteY23" fmla="*/ 590550 h 590550"/>
            <a:gd name="connsiteX24" fmla="*/ 2231708 w 6500517"/>
            <a:gd name="connsiteY24" fmla="*/ 590550 h 590550"/>
            <a:gd name="connsiteX25" fmla="*/ 0 w 6500517"/>
            <a:gd name="connsiteY25" fmla="*/ 590550 h 590550"/>
            <a:gd name="connsiteX26" fmla="*/ 2434590 w 6500517"/>
            <a:gd name="connsiteY26" fmla="*/ 590550 h 590550"/>
            <a:gd name="connsiteX27" fmla="*/ 2434590 w 6500517"/>
            <a:gd name="connsiteY27" fmla="*/ 590550 h 590550"/>
            <a:gd name="connsiteX28" fmla="*/ 4057650 w 6500517"/>
            <a:gd name="connsiteY28" fmla="*/ 590550 h 590550"/>
            <a:gd name="connsiteX29" fmla="*/ 4057650 w 6500517"/>
            <a:gd name="connsiteY29" fmla="*/ 590550 h 590550"/>
            <a:gd name="connsiteX30" fmla="*/ 1623060 w 6500517"/>
            <a:gd name="connsiteY30" fmla="*/ 590550 h 590550"/>
            <a:gd name="connsiteX31" fmla="*/ 1623060 w 6500517"/>
            <a:gd name="connsiteY31" fmla="*/ 0 h 590550"/>
            <a:gd name="connsiteX32" fmla="*/ 4869180 w 6500517"/>
            <a:gd name="connsiteY32" fmla="*/ 0 h 590550"/>
            <a:gd name="connsiteX33" fmla="*/ 4869180 w 6500517"/>
            <a:gd name="connsiteY33" fmla="*/ 590550 h 590550"/>
            <a:gd name="connsiteX0" fmla="*/ 0 w 6500517"/>
            <a:gd name="connsiteY0" fmla="*/ 590550 h 590550"/>
            <a:gd name="connsiteX1" fmla="*/ 2231708 w 6500517"/>
            <a:gd name="connsiteY1" fmla="*/ 590550 h 590550"/>
            <a:gd name="connsiteX2" fmla="*/ 2434591 w 6500517"/>
            <a:gd name="connsiteY2" fmla="*/ 590550 h 590550"/>
            <a:gd name="connsiteX3" fmla="*/ 2231708 w 6500517"/>
            <a:gd name="connsiteY3" fmla="*/ 590550 h 590550"/>
            <a:gd name="connsiteX4" fmla="*/ 1825943 w 6500517"/>
            <a:gd name="connsiteY4" fmla="*/ 590550 h 590550"/>
            <a:gd name="connsiteX5" fmla="*/ 1825943 w 6500517"/>
            <a:gd name="connsiteY5" fmla="*/ 590550 h 590550"/>
            <a:gd name="connsiteX6" fmla="*/ 1825943 w 6500517"/>
            <a:gd name="connsiteY6" fmla="*/ 590550 h 590550"/>
            <a:gd name="connsiteX7" fmla="*/ 4666298 w 6500517"/>
            <a:gd name="connsiteY7" fmla="*/ 590550 h 590550"/>
            <a:gd name="connsiteX8" fmla="*/ 4869181 w 6500517"/>
            <a:gd name="connsiteY8" fmla="*/ 590550 h 590550"/>
            <a:gd name="connsiteX9" fmla="*/ 4666298 w 6500517"/>
            <a:gd name="connsiteY9" fmla="*/ 590550 h 590550"/>
            <a:gd name="connsiteX10" fmla="*/ 4260533 w 6500517"/>
            <a:gd name="connsiteY10" fmla="*/ 590550 h 590550"/>
            <a:gd name="connsiteX11" fmla="*/ 4260533 w 6500517"/>
            <a:gd name="connsiteY11" fmla="*/ 590550 h 590550"/>
            <a:gd name="connsiteX12" fmla="*/ 4260533 w 6500517"/>
            <a:gd name="connsiteY12" fmla="*/ 590550 h 590550"/>
            <a:gd name="connsiteX13" fmla="*/ 6492240 w 6500517"/>
            <a:gd name="connsiteY13" fmla="*/ 590550 h 590550"/>
            <a:gd name="connsiteX14" fmla="*/ 6500517 w 6500517"/>
            <a:gd name="connsiteY14" fmla="*/ 215462 h 590550"/>
            <a:gd name="connsiteX15" fmla="*/ 6492240 w 6500517"/>
            <a:gd name="connsiteY15" fmla="*/ 0 h 590550"/>
            <a:gd name="connsiteX16" fmla="*/ 4869180 w 6500517"/>
            <a:gd name="connsiteY16" fmla="*/ 0 h 590550"/>
            <a:gd name="connsiteX17" fmla="*/ 4869180 w 6500517"/>
            <a:gd name="connsiteY17" fmla="*/ 0 h 590550"/>
            <a:gd name="connsiteX18" fmla="*/ 4666297 w 6500517"/>
            <a:gd name="connsiteY18" fmla="*/ 0 h 590550"/>
            <a:gd name="connsiteX19" fmla="*/ 1825943 w 6500517"/>
            <a:gd name="connsiteY19" fmla="*/ 0 h 590550"/>
            <a:gd name="connsiteX20" fmla="*/ 1825943 w 6500517"/>
            <a:gd name="connsiteY20" fmla="*/ 0 h 590550"/>
            <a:gd name="connsiteX21" fmla="*/ 1623060 w 6500517"/>
            <a:gd name="connsiteY21" fmla="*/ 0 h 590550"/>
            <a:gd name="connsiteX22" fmla="*/ 0 w 6500517"/>
            <a:gd name="connsiteY22" fmla="*/ 0 h 590550"/>
            <a:gd name="connsiteX23" fmla="*/ 811530 w 6500517"/>
            <a:gd name="connsiteY23" fmla="*/ 295275 h 590550"/>
            <a:gd name="connsiteX24" fmla="*/ 0 w 6500517"/>
            <a:gd name="connsiteY24" fmla="*/ 590550 h 590550"/>
            <a:gd name="connsiteX0" fmla="*/ 2434590 w 6500517"/>
            <a:gd name="connsiteY0" fmla="*/ 590550 h 590550"/>
            <a:gd name="connsiteX1" fmla="*/ 2231707 w 6500517"/>
            <a:gd name="connsiteY1" fmla="*/ 590550 h 590550"/>
            <a:gd name="connsiteX2" fmla="*/ 1825943 w 6500517"/>
            <a:gd name="connsiteY2" fmla="*/ 590550 h 590550"/>
            <a:gd name="connsiteX3" fmla="*/ 1825943 w 6500517"/>
            <a:gd name="connsiteY3" fmla="*/ 590550 h 590550"/>
            <a:gd name="connsiteX4" fmla="*/ 1825943 w 6500517"/>
            <a:gd name="connsiteY4" fmla="*/ 590550 h 590550"/>
            <a:gd name="connsiteX5" fmla="*/ 2434590 w 6500517"/>
            <a:gd name="connsiteY5" fmla="*/ 590550 h 590550"/>
            <a:gd name="connsiteX6" fmla="*/ 4057650 w 6500517"/>
            <a:gd name="connsiteY6" fmla="*/ 590550 h 590550"/>
            <a:gd name="connsiteX7" fmla="*/ 4057650 w 6500517"/>
            <a:gd name="connsiteY7" fmla="*/ 590550 h 590550"/>
            <a:gd name="connsiteX8" fmla="*/ 4666298 w 6500517"/>
            <a:gd name="connsiteY8" fmla="*/ 590550 h 590550"/>
            <a:gd name="connsiteX9" fmla="*/ 4869181 w 6500517"/>
            <a:gd name="connsiteY9" fmla="*/ 590550 h 590550"/>
            <a:gd name="connsiteX10" fmla="*/ 4666298 w 6500517"/>
            <a:gd name="connsiteY10" fmla="*/ 590550 h 590550"/>
            <a:gd name="connsiteX11" fmla="*/ 4057650 w 6500517"/>
            <a:gd name="connsiteY11" fmla="*/ 590550 h 590550"/>
            <a:gd name="connsiteX0" fmla="*/ 0 w 6500517"/>
            <a:gd name="connsiteY0" fmla="*/ 590550 h 590550"/>
            <a:gd name="connsiteX1" fmla="*/ 811530 w 6500517"/>
            <a:gd name="connsiteY1" fmla="*/ 295275 h 590550"/>
            <a:gd name="connsiteX2" fmla="*/ 0 w 6500517"/>
            <a:gd name="connsiteY2" fmla="*/ 0 h 590550"/>
            <a:gd name="connsiteX3" fmla="*/ 1623060 w 6500517"/>
            <a:gd name="connsiteY3" fmla="*/ 0 h 590550"/>
            <a:gd name="connsiteX4" fmla="*/ 1623060 w 6500517"/>
            <a:gd name="connsiteY4" fmla="*/ 0 h 590550"/>
            <a:gd name="connsiteX5" fmla="*/ 1623060 w 6500517"/>
            <a:gd name="connsiteY5" fmla="*/ 0 h 590550"/>
            <a:gd name="connsiteX6" fmla="*/ 4666298 w 6500517"/>
            <a:gd name="connsiteY6" fmla="*/ 0 h 590550"/>
            <a:gd name="connsiteX7" fmla="*/ 4869181 w 6500517"/>
            <a:gd name="connsiteY7" fmla="*/ 0 h 590550"/>
            <a:gd name="connsiteX8" fmla="*/ 4869180 w 6500517"/>
            <a:gd name="connsiteY8" fmla="*/ 0 h 590550"/>
            <a:gd name="connsiteX9" fmla="*/ 4869180 w 6500517"/>
            <a:gd name="connsiteY9" fmla="*/ 0 h 590550"/>
            <a:gd name="connsiteX10" fmla="*/ 6492240 w 6500517"/>
            <a:gd name="connsiteY10" fmla="*/ 0 h 590550"/>
            <a:gd name="connsiteX11" fmla="*/ 6490335 w 6500517"/>
            <a:gd name="connsiteY11" fmla="*/ 233855 h 590550"/>
            <a:gd name="connsiteX12" fmla="*/ 6492240 w 6500517"/>
            <a:gd name="connsiteY12" fmla="*/ 590550 h 590550"/>
            <a:gd name="connsiteX13" fmla="*/ 4260533 w 6500517"/>
            <a:gd name="connsiteY13" fmla="*/ 590550 h 590550"/>
            <a:gd name="connsiteX14" fmla="*/ 4260533 w 6500517"/>
            <a:gd name="connsiteY14" fmla="*/ 590550 h 590550"/>
            <a:gd name="connsiteX15" fmla="*/ 4260533 w 6500517"/>
            <a:gd name="connsiteY15" fmla="*/ 590550 h 590550"/>
            <a:gd name="connsiteX16" fmla="*/ 4666298 w 6500517"/>
            <a:gd name="connsiteY16" fmla="*/ 590550 h 590550"/>
            <a:gd name="connsiteX17" fmla="*/ 4869181 w 6500517"/>
            <a:gd name="connsiteY17" fmla="*/ 590550 h 590550"/>
            <a:gd name="connsiteX18" fmla="*/ 4666298 w 6500517"/>
            <a:gd name="connsiteY18" fmla="*/ 590550 h 590550"/>
            <a:gd name="connsiteX19" fmla="*/ 1825943 w 6500517"/>
            <a:gd name="connsiteY19" fmla="*/ 590550 h 590550"/>
            <a:gd name="connsiteX20" fmla="*/ 1825943 w 6500517"/>
            <a:gd name="connsiteY20" fmla="*/ 590550 h 590550"/>
            <a:gd name="connsiteX21" fmla="*/ 1825943 w 6500517"/>
            <a:gd name="connsiteY21" fmla="*/ 590550 h 590550"/>
            <a:gd name="connsiteX22" fmla="*/ 2231708 w 6500517"/>
            <a:gd name="connsiteY22" fmla="*/ 590550 h 590550"/>
            <a:gd name="connsiteX23" fmla="*/ 2434591 w 6500517"/>
            <a:gd name="connsiteY23" fmla="*/ 590550 h 590550"/>
            <a:gd name="connsiteX24" fmla="*/ 2231708 w 6500517"/>
            <a:gd name="connsiteY24" fmla="*/ 590550 h 590550"/>
            <a:gd name="connsiteX25" fmla="*/ 0 w 6500517"/>
            <a:gd name="connsiteY25" fmla="*/ 590550 h 590550"/>
            <a:gd name="connsiteX26" fmla="*/ 2434590 w 6500517"/>
            <a:gd name="connsiteY26" fmla="*/ 590550 h 590550"/>
            <a:gd name="connsiteX27" fmla="*/ 2434590 w 6500517"/>
            <a:gd name="connsiteY27" fmla="*/ 590550 h 590550"/>
            <a:gd name="connsiteX28" fmla="*/ 4057650 w 6500517"/>
            <a:gd name="connsiteY28" fmla="*/ 590550 h 590550"/>
            <a:gd name="connsiteX29" fmla="*/ 4057650 w 6500517"/>
            <a:gd name="connsiteY29" fmla="*/ 590550 h 590550"/>
            <a:gd name="connsiteX30" fmla="*/ 1623060 w 6500517"/>
            <a:gd name="connsiteY30" fmla="*/ 590550 h 590550"/>
            <a:gd name="connsiteX31" fmla="*/ 1623060 w 6500517"/>
            <a:gd name="connsiteY31" fmla="*/ 0 h 590550"/>
            <a:gd name="connsiteX32" fmla="*/ 4869180 w 6500517"/>
            <a:gd name="connsiteY32" fmla="*/ 0 h 590550"/>
            <a:gd name="connsiteX33" fmla="*/ 4869180 w 6500517"/>
            <a:gd name="connsiteY33" fmla="*/ 590550 h 590550"/>
            <a:gd name="connsiteX0" fmla="*/ 0 w 6500517"/>
            <a:gd name="connsiteY0" fmla="*/ 590550 h 590550"/>
            <a:gd name="connsiteX1" fmla="*/ 2231708 w 6500517"/>
            <a:gd name="connsiteY1" fmla="*/ 590550 h 590550"/>
            <a:gd name="connsiteX2" fmla="*/ 2434591 w 6500517"/>
            <a:gd name="connsiteY2" fmla="*/ 590550 h 590550"/>
            <a:gd name="connsiteX3" fmla="*/ 2231708 w 6500517"/>
            <a:gd name="connsiteY3" fmla="*/ 590550 h 590550"/>
            <a:gd name="connsiteX4" fmla="*/ 1825943 w 6500517"/>
            <a:gd name="connsiteY4" fmla="*/ 590550 h 590550"/>
            <a:gd name="connsiteX5" fmla="*/ 1825943 w 6500517"/>
            <a:gd name="connsiteY5" fmla="*/ 590550 h 590550"/>
            <a:gd name="connsiteX6" fmla="*/ 1825943 w 6500517"/>
            <a:gd name="connsiteY6" fmla="*/ 590550 h 590550"/>
            <a:gd name="connsiteX7" fmla="*/ 4666298 w 6500517"/>
            <a:gd name="connsiteY7" fmla="*/ 590550 h 590550"/>
            <a:gd name="connsiteX8" fmla="*/ 4869181 w 6500517"/>
            <a:gd name="connsiteY8" fmla="*/ 590550 h 590550"/>
            <a:gd name="connsiteX9" fmla="*/ 4666298 w 6500517"/>
            <a:gd name="connsiteY9" fmla="*/ 590550 h 590550"/>
            <a:gd name="connsiteX10" fmla="*/ 4260533 w 6500517"/>
            <a:gd name="connsiteY10" fmla="*/ 590550 h 590550"/>
            <a:gd name="connsiteX11" fmla="*/ 4260533 w 6500517"/>
            <a:gd name="connsiteY11" fmla="*/ 590550 h 590550"/>
            <a:gd name="connsiteX12" fmla="*/ 4260533 w 6500517"/>
            <a:gd name="connsiteY12" fmla="*/ 590550 h 590550"/>
            <a:gd name="connsiteX13" fmla="*/ 6492240 w 6500517"/>
            <a:gd name="connsiteY13" fmla="*/ 590550 h 590550"/>
            <a:gd name="connsiteX14" fmla="*/ 6500517 w 6500517"/>
            <a:gd name="connsiteY14" fmla="*/ 239106 h 590550"/>
            <a:gd name="connsiteX15" fmla="*/ 6492240 w 6500517"/>
            <a:gd name="connsiteY15" fmla="*/ 0 h 590550"/>
            <a:gd name="connsiteX16" fmla="*/ 4869180 w 6500517"/>
            <a:gd name="connsiteY16" fmla="*/ 0 h 590550"/>
            <a:gd name="connsiteX17" fmla="*/ 4869180 w 6500517"/>
            <a:gd name="connsiteY17" fmla="*/ 0 h 590550"/>
            <a:gd name="connsiteX18" fmla="*/ 4666297 w 6500517"/>
            <a:gd name="connsiteY18" fmla="*/ 0 h 590550"/>
            <a:gd name="connsiteX19" fmla="*/ 1825943 w 6500517"/>
            <a:gd name="connsiteY19" fmla="*/ 0 h 590550"/>
            <a:gd name="connsiteX20" fmla="*/ 1825943 w 6500517"/>
            <a:gd name="connsiteY20" fmla="*/ 0 h 590550"/>
            <a:gd name="connsiteX21" fmla="*/ 1623060 w 6500517"/>
            <a:gd name="connsiteY21" fmla="*/ 0 h 590550"/>
            <a:gd name="connsiteX22" fmla="*/ 0 w 6500517"/>
            <a:gd name="connsiteY22" fmla="*/ 0 h 590550"/>
            <a:gd name="connsiteX23" fmla="*/ 811530 w 6500517"/>
            <a:gd name="connsiteY23" fmla="*/ 295275 h 590550"/>
            <a:gd name="connsiteX24" fmla="*/ 0 w 6500517"/>
            <a:gd name="connsiteY24" fmla="*/ 590550 h 590550"/>
            <a:gd name="connsiteX0" fmla="*/ 2434590 w 6500517"/>
            <a:gd name="connsiteY0" fmla="*/ 590550 h 590550"/>
            <a:gd name="connsiteX1" fmla="*/ 2231707 w 6500517"/>
            <a:gd name="connsiteY1" fmla="*/ 590550 h 590550"/>
            <a:gd name="connsiteX2" fmla="*/ 1825943 w 6500517"/>
            <a:gd name="connsiteY2" fmla="*/ 590550 h 590550"/>
            <a:gd name="connsiteX3" fmla="*/ 1825943 w 6500517"/>
            <a:gd name="connsiteY3" fmla="*/ 590550 h 590550"/>
            <a:gd name="connsiteX4" fmla="*/ 1825943 w 6500517"/>
            <a:gd name="connsiteY4" fmla="*/ 590550 h 590550"/>
            <a:gd name="connsiteX5" fmla="*/ 2434590 w 6500517"/>
            <a:gd name="connsiteY5" fmla="*/ 590550 h 590550"/>
            <a:gd name="connsiteX6" fmla="*/ 4057650 w 6500517"/>
            <a:gd name="connsiteY6" fmla="*/ 590550 h 590550"/>
            <a:gd name="connsiteX7" fmla="*/ 4057650 w 6500517"/>
            <a:gd name="connsiteY7" fmla="*/ 590550 h 590550"/>
            <a:gd name="connsiteX8" fmla="*/ 4666298 w 6500517"/>
            <a:gd name="connsiteY8" fmla="*/ 590550 h 590550"/>
            <a:gd name="connsiteX9" fmla="*/ 4869181 w 6500517"/>
            <a:gd name="connsiteY9" fmla="*/ 590550 h 590550"/>
            <a:gd name="connsiteX10" fmla="*/ 4666298 w 6500517"/>
            <a:gd name="connsiteY10" fmla="*/ 590550 h 590550"/>
            <a:gd name="connsiteX11" fmla="*/ 4057650 w 6500517"/>
            <a:gd name="connsiteY11" fmla="*/ 590550 h 590550"/>
            <a:gd name="connsiteX0" fmla="*/ 0 w 6500517"/>
            <a:gd name="connsiteY0" fmla="*/ 590550 h 590550"/>
            <a:gd name="connsiteX1" fmla="*/ 811530 w 6500517"/>
            <a:gd name="connsiteY1" fmla="*/ 295275 h 590550"/>
            <a:gd name="connsiteX2" fmla="*/ 0 w 6500517"/>
            <a:gd name="connsiteY2" fmla="*/ 0 h 590550"/>
            <a:gd name="connsiteX3" fmla="*/ 1623060 w 6500517"/>
            <a:gd name="connsiteY3" fmla="*/ 0 h 590550"/>
            <a:gd name="connsiteX4" fmla="*/ 1623060 w 6500517"/>
            <a:gd name="connsiteY4" fmla="*/ 0 h 590550"/>
            <a:gd name="connsiteX5" fmla="*/ 1623060 w 6500517"/>
            <a:gd name="connsiteY5" fmla="*/ 0 h 590550"/>
            <a:gd name="connsiteX6" fmla="*/ 4666298 w 6500517"/>
            <a:gd name="connsiteY6" fmla="*/ 0 h 590550"/>
            <a:gd name="connsiteX7" fmla="*/ 4869181 w 6500517"/>
            <a:gd name="connsiteY7" fmla="*/ 0 h 590550"/>
            <a:gd name="connsiteX8" fmla="*/ 4869180 w 6500517"/>
            <a:gd name="connsiteY8" fmla="*/ 0 h 590550"/>
            <a:gd name="connsiteX9" fmla="*/ 4869180 w 6500517"/>
            <a:gd name="connsiteY9" fmla="*/ 0 h 590550"/>
            <a:gd name="connsiteX10" fmla="*/ 6492240 w 6500517"/>
            <a:gd name="connsiteY10" fmla="*/ 0 h 590550"/>
            <a:gd name="connsiteX11" fmla="*/ 6490335 w 6500517"/>
            <a:gd name="connsiteY11" fmla="*/ 233855 h 590550"/>
            <a:gd name="connsiteX12" fmla="*/ 6492240 w 6500517"/>
            <a:gd name="connsiteY12" fmla="*/ 590550 h 590550"/>
            <a:gd name="connsiteX13" fmla="*/ 4260533 w 6500517"/>
            <a:gd name="connsiteY13" fmla="*/ 590550 h 590550"/>
            <a:gd name="connsiteX14" fmla="*/ 4260533 w 6500517"/>
            <a:gd name="connsiteY14" fmla="*/ 590550 h 590550"/>
            <a:gd name="connsiteX15" fmla="*/ 4260533 w 6500517"/>
            <a:gd name="connsiteY15" fmla="*/ 590550 h 590550"/>
            <a:gd name="connsiteX16" fmla="*/ 4666298 w 6500517"/>
            <a:gd name="connsiteY16" fmla="*/ 590550 h 590550"/>
            <a:gd name="connsiteX17" fmla="*/ 4869181 w 6500517"/>
            <a:gd name="connsiteY17" fmla="*/ 590550 h 590550"/>
            <a:gd name="connsiteX18" fmla="*/ 4666298 w 6500517"/>
            <a:gd name="connsiteY18" fmla="*/ 590550 h 590550"/>
            <a:gd name="connsiteX19" fmla="*/ 1825943 w 6500517"/>
            <a:gd name="connsiteY19" fmla="*/ 590550 h 590550"/>
            <a:gd name="connsiteX20" fmla="*/ 1825943 w 6500517"/>
            <a:gd name="connsiteY20" fmla="*/ 590550 h 590550"/>
            <a:gd name="connsiteX21" fmla="*/ 1825943 w 6500517"/>
            <a:gd name="connsiteY21" fmla="*/ 590550 h 590550"/>
            <a:gd name="connsiteX22" fmla="*/ 2231708 w 6500517"/>
            <a:gd name="connsiteY22" fmla="*/ 590550 h 590550"/>
            <a:gd name="connsiteX23" fmla="*/ 2434591 w 6500517"/>
            <a:gd name="connsiteY23" fmla="*/ 590550 h 590550"/>
            <a:gd name="connsiteX24" fmla="*/ 2231708 w 6500517"/>
            <a:gd name="connsiteY24" fmla="*/ 590550 h 590550"/>
            <a:gd name="connsiteX25" fmla="*/ 0 w 6500517"/>
            <a:gd name="connsiteY25" fmla="*/ 590550 h 590550"/>
            <a:gd name="connsiteX26" fmla="*/ 2434590 w 6500517"/>
            <a:gd name="connsiteY26" fmla="*/ 590550 h 590550"/>
            <a:gd name="connsiteX27" fmla="*/ 2434590 w 6500517"/>
            <a:gd name="connsiteY27" fmla="*/ 590550 h 590550"/>
            <a:gd name="connsiteX28" fmla="*/ 4057650 w 6500517"/>
            <a:gd name="connsiteY28" fmla="*/ 590550 h 590550"/>
            <a:gd name="connsiteX29" fmla="*/ 4057650 w 6500517"/>
            <a:gd name="connsiteY29" fmla="*/ 590550 h 590550"/>
            <a:gd name="connsiteX30" fmla="*/ 1623060 w 6500517"/>
            <a:gd name="connsiteY30" fmla="*/ 590550 h 590550"/>
            <a:gd name="connsiteX31" fmla="*/ 1623060 w 6500517"/>
            <a:gd name="connsiteY31" fmla="*/ 0 h 590550"/>
            <a:gd name="connsiteX32" fmla="*/ 4869180 w 6500517"/>
            <a:gd name="connsiteY32" fmla="*/ 0 h 590550"/>
            <a:gd name="connsiteX33" fmla="*/ 4869180 w 6500517"/>
            <a:gd name="connsiteY33" fmla="*/ 590550 h 590550"/>
            <a:gd name="connsiteX0" fmla="*/ 0 w 6500517"/>
            <a:gd name="connsiteY0" fmla="*/ 590550 h 590550"/>
            <a:gd name="connsiteX1" fmla="*/ 2231708 w 6500517"/>
            <a:gd name="connsiteY1" fmla="*/ 590550 h 590550"/>
            <a:gd name="connsiteX2" fmla="*/ 2434591 w 6500517"/>
            <a:gd name="connsiteY2" fmla="*/ 590550 h 590550"/>
            <a:gd name="connsiteX3" fmla="*/ 2231708 w 6500517"/>
            <a:gd name="connsiteY3" fmla="*/ 590550 h 590550"/>
            <a:gd name="connsiteX4" fmla="*/ 1825943 w 6500517"/>
            <a:gd name="connsiteY4" fmla="*/ 590550 h 590550"/>
            <a:gd name="connsiteX5" fmla="*/ 1825943 w 6500517"/>
            <a:gd name="connsiteY5" fmla="*/ 590550 h 590550"/>
            <a:gd name="connsiteX6" fmla="*/ 1825943 w 6500517"/>
            <a:gd name="connsiteY6" fmla="*/ 590550 h 590550"/>
            <a:gd name="connsiteX7" fmla="*/ 4666298 w 6500517"/>
            <a:gd name="connsiteY7" fmla="*/ 590550 h 590550"/>
            <a:gd name="connsiteX8" fmla="*/ 4869181 w 6500517"/>
            <a:gd name="connsiteY8" fmla="*/ 590550 h 590550"/>
            <a:gd name="connsiteX9" fmla="*/ 4666298 w 6500517"/>
            <a:gd name="connsiteY9" fmla="*/ 590550 h 590550"/>
            <a:gd name="connsiteX10" fmla="*/ 4260533 w 6500517"/>
            <a:gd name="connsiteY10" fmla="*/ 590550 h 590550"/>
            <a:gd name="connsiteX11" fmla="*/ 4260533 w 6500517"/>
            <a:gd name="connsiteY11" fmla="*/ 590550 h 590550"/>
            <a:gd name="connsiteX12" fmla="*/ 4260533 w 6500517"/>
            <a:gd name="connsiteY12" fmla="*/ 590550 h 590550"/>
            <a:gd name="connsiteX13" fmla="*/ 6492240 w 6500517"/>
            <a:gd name="connsiteY13" fmla="*/ 590550 h 590550"/>
            <a:gd name="connsiteX14" fmla="*/ 6500517 w 6500517"/>
            <a:gd name="connsiteY14" fmla="*/ 239106 h 590550"/>
            <a:gd name="connsiteX15" fmla="*/ 6492240 w 6500517"/>
            <a:gd name="connsiteY15" fmla="*/ 0 h 590550"/>
            <a:gd name="connsiteX16" fmla="*/ 4869180 w 6500517"/>
            <a:gd name="connsiteY16" fmla="*/ 0 h 590550"/>
            <a:gd name="connsiteX17" fmla="*/ 4869180 w 6500517"/>
            <a:gd name="connsiteY17" fmla="*/ 0 h 590550"/>
            <a:gd name="connsiteX18" fmla="*/ 4666297 w 6500517"/>
            <a:gd name="connsiteY18" fmla="*/ 0 h 590550"/>
            <a:gd name="connsiteX19" fmla="*/ 1825943 w 6500517"/>
            <a:gd name="connsiteY19" fmla="*/ 0 h 590550"/>
            <a:gd name="connsiteX20" fmla="*/ 1825943 w 6500517"/>
            <a:gd name="connsiteY20" fmla="*/ 0 h 590550"/>
            <a:gd name="connsiteX21" fmla="*/ 1623060 w 6500517"/>
            <a:gd name="connsiteY21" fmla="*/ 0 h 590550"/>
            <a:gd name="connsiteX22" fmla="*/ 0 w 6500517"/>
            <a:gd name="connsiteY22" fmla="*/ 0 h 590550"/>
            <a:gd name="connsiteX23" fmla="*/ 811530 w 6500517"/>
            <a:gd name="connsiteY23" fmla="*/ 295275 h 590550"/>
            <a:gd name="connsiteX24" fmla="*/ 0 w 6500517"/>
            <a:gd name="connsiteY24" fmla="*/ 590550 h 590550"/>
            <a:gd name="connsiteX0" fmla="*/ 2434590 w 6500517"/>
            <a:gd name="connsiteY0" fmla="*/ 590550 h 590550"/>
            <a:gd name="connsiteX1" fmla="*/ 2231707 w 6500517"/>
            <a:gd name="connsiteY1" fmla="*/ 590550 h 590550"/>
            <a:gd name="connsiteX2" fmla="*/ 1825943 w 6500517"/>
            <a:gd name="connsiteY2" fmla="*/ 590550 h 590550"/>
            <a:gd name="connsiteX3" fmla="*/ 1825943 w 6500517"/>
            <a:gd name="connsiteY3" fmla="*/ 590550 h 590550"/>
            <a:gd name="connsiteX4" fmla="*/ 1825943 w 6500517"/>
            <a:gd name="connsiteY4" fmla="*/ 590550 h 590550"/>
            <a:gd name="connsiteX5" fmla="*/ 2434590 w 6500517"/>
            <a:gd name="connsiteY5" fmla="*/ 590550 h 590550"/>
            <a:gd name="connsiteX6" fmla="*/ 4057650 w 6500517"/>
            <a:gd name="connsiteY6" fmla="*/ 590550 h 590550"/>
            <a:gd name="connsiteX7" fmla="*/ 4057650 w 6500517"/>
            <a:gd name="connsiteY7" fmla="*/ 590550 h 590550"/>
            <a:gd name="connsiteX8" fmla="*/ 4666298 w 6500517"/>
            <a:gd name="connsiteY8" fmla="*/ 590550 h 590550"/>
            <a:gd name="connsiteX9" fmla="*/ 4869181 w 6500517"/>
            <a:gd name="connsiteY9" fmla="*/ 590550 h 590550"/>
            <a:gd name="connsiteX10" fmla="*/ 4666298 w 6500517"/>
            <a:gd name="connsiteY10" fmla="*/ 590550 h 590550"/>
            <a:gd name="connsiteX11" fmla="*/ 4057650 w 6500517"/>
            <a:gd name="connsiteY11" fmla="*/ 590550 h 590550"/>
            <a:gd name="connsiteX0" fmla="*/ 0 w 6500517"/>
            <a:gd name="connsiteY0" fmla="*/ 590550 h 590550"/>
            <a:gd name="connsiteX1" fmla="*/ 811530 w 6500517"/>
            <a:gd name="connsiteY1" fmla="*/ 295275 h 590550"/>
            <a:gd name="connsiteX2" fmla="*/ 0 w 6500517"/>
            <a:gd name="connsiteY2" fmla="*/ 0 h 590550"/>
            <a:gd name="connsiteX3" fmla="*/ 1623060 w 6500517"/>
            <a:gd name="connsiteY3" fmla="*/ 0 h 590550"/>
            <a:gd name="connsiteX4" fmla="*/ 1623060 w 6500517"/>
            <a:gd name="connsiteY4" fmla="*/ 0 h 590550"/>
            <a:gd name="connsiteX5" fmla="*/ 1623060 w 6500517"/>
            <a:gd name="connsiteY5" fmla="*/ 0 h 590550"/>
            <a:gd name="connsiteX6" fmla="*/ 4666298 w 6500517"/>
            <a:gd name="connsiteY6" fmla="*/ 0 h 590550"/>
            <a:gd name="connsiteX7" fmla="*/ 4869181 w 6500517"/>
            <a:gd name="connsiteY7" fmla="*/ 0 h 590550"/>
            <a:gd name="connsiteX8" fmla="*/ 4869180 w 6500517"/>
            <a:gd name="connsiteY8" fmla="*/ 0 h 590550"/>
            <a:gd name="connsiteX9" fmla="*/ 4869180 w 6500517"/>
            <a:gd name="connsiteY9" fmla="*/ 0 h 590550"/>
            <a:gd name="connsiteX10" fmla="*/ 6492240 w 6500517"/>
            <a:gd name="connsiteY10" fmla="*/ 0 h 590550"/>
            <a:gd name="connsiteX11" fmla="*/ 6490335 w 6500517"/>
            <a:gd name="connsiteY11" fmla="*/ 236637 h 590550"/>
            <a:gd name="connsiteX12" fmla="*/ 6492240 w 6500517"/>
            <a:gd name="connsiteY12" fmla="*/ 590550 h 590550"/>
            <a:gd name="connsiteX13" fmla="*/ 4260533 w 6500517"/>
            <a:gd name="connsiteY13" fmla="*/ 590550 h 590550"/>
            <a:gd name="connsiteX14" fmla="*/ 4260533 w 6500517"/>
            <a:gd name="connsiteY14" fmla="*/ 590550 h 590550"/>
            <a:gd name="connsiteX15" fmla="*/ 4260533 w 6500517"/>
            <a:gd name="connsiteY15" fmla="*/ 590550 h 590550"/>
            <a:gd name="connsiteX16" fmla="*/ 4666298 w 6500517"/>
            <a:gd name="connsiteY16" fmla="*/ 590550 h 590550"/>
            <a:gd name="connsiteX17" fmla="*/ 4869181 w 6500517"/>
            <a:gd name="connsiteY17" fmla="*/ 590550 h 590550"/>
            <a:gd name="connsiteX18" fmla="*/ 4666298 w 6500517"/>
            <a:gd name="connsiteY18" fmla="*/ 590550 h 590550"/>
            <a:gd name="connsiteX19" fmla="*/ 1825943 w 6500517"/>
            <a:gd name="connsiteY19" fmla="*/ 590550 h 590550"/>
            <a:gd name="connsiteX20" fmla="*/ 1825943 w 6500517"/>
            <a:gd name="connsiteY20" fmla="*/ 590550 h 590550"/>
            <a:gd name="connsiteX21" fmla="*/ 1825943 w 6500517"/>
            <a:gd name="connsiteY21" fmla="*/ 590550 h 590550"/>
            <a:gd name="connsiteX22" fmla="*/ 2231708 w 6500517"/>
            <a:gd name="connsiteY22" fmla="*/ 590550 h 590550"/>
            <a:gd name="connsiteX23" fmla="*/ 2434591 w 6500517"/>
            <a:gd name="connsiteY23" fmla="*/ 590550 h 590550"/>
            <a:gd name="connsiteX24" fmla="*/ 2231708 w 6500517"/>
            <a:gd name="connsiteY24" fmla="*/ 590550 h 590550"/>
            <a:gd name="connsiteX25" fmla="*/ 0 w 6500517"/>
            <a:gd name="connsiteY25" fmla="*/ 590550 h 590550"/>
            <a:gd name="connsiteX26" fmla="*/ 2434590 w 6500517"/>
            <a:gd name="connsiteY26" fmla="*/ 590550 h 590550"/>
            <a:gd name="connsiteX27" fmla="*/ 2434590 w 6500517"/>
            <a:gd name="connsiteY27" fmla="*/ 590550 h 590550"/>
            <a:gd name="connsiteX28" fmla="*/ 4057650 w 6500517"/>
            <a:gd name="connsiteY28" fmla="*/ 590550 h 590550"/>
            <a:gd name="connsiteX29" fmla="*/ 4057650 w 6500517"/>
            <a:gd name="connsiteY29" fmla="*/ 590550 h 590550"/>
            <a:gd name="connsiteX30" fmla="*/ 1623060 w 6500517"/>
            <a:gd name="connsiteY30" fmla="*/ 590550 h 590550"/>
            <a:gd name="connsiteX31" fmla="*/ 1623060 w 6500517"/>
            <a:gd name="connsiteY31" fmla="*/ 0 h 590550"/>
            <a:gd name="connsiteX32" fmla="*/ 4869180 w 6500517"/>
            <a:gd name="connsiteY32" fmla="*/ 0 h 590550"/>
            <a:gd name="connsiteX33" fmla="*/ 4869180 w 6500517"/>
            <a:gd name="connsiteY33" fmla="*/ 590550 h 590550"/>
            <a:gd name="connsiteX0" fmla="*/ 0 w 6500517"/>
            <a:gd name="connsiteY0" fmla="*/ 590550 h 590550"/>
            <a:gd name="connsiteX1" fmla="*/ 2231708 w 6500517"/>
            <a:gd name="connsiteY1" fmla="*/ 590550 h 590550"/>
            <a:gd name="connsiteX2" fmla="*/ 2434591 w 6500517"/>
            <a:gd name="connsiteY2" fmla="*/ 590550 h 590550"/>
            <a:gd name="connsiteX3" fmla="*/ 2231708 w 6500517"/>
            <a:gd name="connsiteY3" fmla="*/ 590550 h 590550"/>
            <a:gd name="connsiteX4" fmla="*/ 1825943 w 6500517"/>
            <a:gd name="connsiteY4" fmla="*/ 590550 h 590550"/>
            <a:gd name="connsiteX5" fmla="*/ 1825943 w 6500517"/>
            <a:gd name="connsiteY5" fmla="*/ 590550 h 590550"/>
            <a:gd name="connsiteX6" fmla="*/ 1825943 w 6500517"/>
            <a:gd name="connsiteY6" fmla="*/ 590550 h 590550"/>
            <a:gd name="connsiteX7" fmla="*/ 4666298 w 6500517"/>
            <a:gd name="connsiteY7" fmla="*/ 590550 h 590550"/>
            <a:gd name="connsiteX8" fmla="*/ 4869181 w 6500517"/>
            <a:gd name="connsiteY8" fmla="*/ 590550 h 590550"/>
            <a:gd name="connsiteX9" fmla="*/ 4666298 w 6500517"/>
            <a:gd name="connsiteY9" fmla="*/ 590550 h 590550"/>
            <a:gd name="connsiteX10" fmla="*/ 4260533 w 6500517"/>
            <a:gd name="connsiteY10" fmla="*/ 590550 h 590550"/>
            <a:gd name="connsiteX11" fmla="*/ 4260533 w 6500517"/>
            <a:gd name="connsiteY11" fmla="*/ 590550 h 590550"/>
            <a:gd name="connsiteX12" fmla="*/ 4260533 w 6500517"/>
            <a:gd name="connsiteY12" fmla="*/ 590550 h 590550"/>
            <a:gd name="connsiteX13" fmla="*/ 6492240 w 6500517"/>
            <a:gd name="connsiteY13" fmla="*/ 590550 h 590550"/>
            <a:gd name="connsiteX14" fmla="*/ 6500517 w 6500517"/>
            <a:gd name="connsiteY14" fmla="*/ 239106 h 590550"/>
            <a:gd name="connsiteX15" fmla="*/ 6492240 w 6500517"/>
            <a:gd name="connsiteY15" fmla="*/ 0 h 590550"/>
            <a:gd name="connsiteX16" fmla="*/ 4869180 w 6500517"/>
            <a:gd name="connsiteY16" fmla="*/ 0 h 590550"/>
            <a:gd name="connsiteX17" fmla="*/ 4869180 w 6500517"/>
            <a:gd name="connsiteY17" fmla="*/ 0 h 590550"/>
            <a:gd name="connsiteX18" fmla="*/ 4666297 w 6500517"/>
            <a:gd name="connsiteY18" fmla="*/ 0 h 590550"/>
            <a:gd name="connsiteX19" fmla="*/ 1825943 w 6500517"/>
            <a:gd name="connsiteY19" fmla="*/ 0 h 590550"/>
            <a:gd name="connsiteX20" fmla="*/ 1825943 w 6500517"/>
            <a:gd name="connsiteY20" fmla="*/ 0 h 590550"/>
            <a:gd name="connsiteX21" fmla="*/ 1623060 w 6500517"/>
            <a:gd name="connsiteY21" fmla="*/ 0 h 590550"/>
            <a:gd name="connsiteX22" fmla="*/ 0 w 6500517"/>
            <a:gd name="connsiteY22" fmla="*/ 0 h 590550"/>
            <a:gd name="connsiteX23" fmla="*/ 811530 w 6500517"/>
            <a:gd name="connsiteY23" fmla="*/ 295275 h 590550"/>
            <a:gd name="connsiteX24" fmla="*/ 0 w 6500517"/>
            <a:gd name="connsiteY24" fmla="*/ 590550 h 590550"/>
            <a:gd name="connsiteX0" fmla="*/ 2434590 w 6500517"/>
            <a:gd name="connsiteY0" fmla="*/ 590550 h 590550"/>
            <a:gd name="connsiteX1" fmla="*/ 2231707 w 6500517"/>
            <a:gd name="connsiteY1" fmla="*/ 590550 h 590550"/>
            <a:gd name="connsiteX2" fmla="*/ 1825943 w 6500517"/>
            <a:gd name="connsiteY2" fmla="*/ 590550 h 590550"/>
            <a:gd name="connsiteX3" fmla="*/ 1825943 w 6500517"/>
            <a:gd name="connsiteY3" fmla="*/ 590550 h 590550"/>
            <a:gd name="connsiteX4" fmla="*/ 1825943 w 6500517"/>
            <a:gd name="connsiteY4" fmla="*/ 590550 h 590550"/>
            <a:gd name="connsiteX5" fmla="*/ 2434590 w 6500517"/>
            <a:gd name="connsiteY5" fmla="*/ 590550 h 590550"/>
            <a:gd name="connsiteX6" fmla="*/ 4057650 w 6500517"/>
            <a:gd name="connsiteY6" fmla="*/ 590550 h 590550"/>
            <a:gd name="connsiteX7" fmla="*/ 4057650 w 6500517"/>
            <a:gd name="connsiteY7" fmla="*/ 590550 h 590550"/>
            <a:gd name="connsiteX8" fmla="*/ 4666298 w 6500517"/>
            <a:gd name="connsiteY8" fmla="*/ 590550 h 590550"/>
            <a:gd name="connsiteX9" fmla="*/ 4869181 w 6500517"/>
            <a:gd name="connsiteY9" fmla="*/ 590550 h 590550"/>
            <a:gd name="connsiteX10" fmla="*/ 4666298 w 6500517"/>
            <a:gd name="connsiteY10" fmla="*/ 590550 h 590550"/>
            <a:gd name="connsiteX11" fmla="*/ 4057650 w 6500517"/>
            <a:gd name="connsiteY11" fmla="*/ 590550 h 590550"/>
            <a:gd name="connsiteX0" fmla="*/ 0 w 6500517"/>
            <a:gd name="connsiteY0" fmla="*/ 590550 h 590550"/>
            <a:gd name="connsiteX1" fmla="*/ 811530 w 6500517"/>
            <a:gd name="connsiteY1" fmla="*/ 295275 h 590550"/>
            <a:gd name="connsiteX2" fmla="*/ 0 w 6500517"/>
            <a:gd name="connsiteY2" fmla="*/ 0 h 590550"/>
            <a:gd name="connsiteX3" fmla="*/ 1623060 w 6500517"/>
            <a:gd name="connsiteY3" fmla="*/ 0 h 590550"/>
            <a:gd name="connsiteX4" fmla="*/ 1623060 w 6500517"/>
            <a:gd name="connsiteY4" fmla="*/ 0 h 590550"/>
            <a:gd name="connsiteX5" fmla="*/ 1623060 w 6500517"/>
            <a:gd name="connsiteY5" fmla="*/ 0 h 590550"/>
            <a:gd name="connsiteX6" fmla="*/ 4666298 w 6500517"/>
            <a:gd name="connsiteY6" fmla="*/ 0 h 590550"/>
            <a:gd name="connsiteX7" fmla="*/ 4869181 w 6500517"/>
            <a:gd name="connsiteY7" fmla="*/ 0 h 590550"/>
            <a:gd name="connsiteX8" fmla="*/ 4869180 w 6500517"/>
            <a:gd name="connsiteY8" fmla="*/ 0 h 590550"/>
            <a:gd name="connsiteX9" fmla="*/ 4869180 w 6500517"/>
            <a:gd name="connsiteY9" fmla="*/ 0 h 590550"/>
            <a:gd name="connsiteX10" fmla="*/ 6492240 w 6500517"/>
            <a:gd name="connsiteY10" fmla="*/ 0 h 590550"/>
            <a:gd name="connsiteX11" fmla="*/ 6482198 w 6500517"/>
            <a:gd name="connsiteY11" fmla="*/ 234705 h 590550"/>
            <a:gd name="connsiteX12" fmla="*/ 6492240 w 6500517"/>
            <a:gd name="connsiteY12" fmla="*/ 590550 h 590550"/>
            <a:gd name="connsiteX13" fmla="*/ 4260533 w 6500517"/>
            <a:gd name="connsiteY13" fmla="*/ 590550 h 590550"/>
            <a:gd name="connsiteX14" fmla="*/ 4260533 w 6500517"/>
            <a:gd name="connsiteY14" fmla="*/ 590550 h 590550"/>
            <a:gd name="connsiteX15" fmla="*/ 4260533 w 6500517"/>
            <a:gd name="connsiteY15" fmla="*/ 590550 h 590550"/>
            <a:gd name="connsiteX16" fmla="*/ 4666298 w 6500517"/>
            <a:gd name="connsiteY16" fmla="*/ 590550 h 590550"/>
            <a:gd name="connsiteX17" fmla="*/ 4869181 w 6500517"/>
            <a:gd name="connsiteY17" fmla="*/ 590550 h 590550"/>
            <a:gd name="connsiteX18" fmla="*/ 4666298 w 6500517"/>
            <a:gd name="connsiteY18" fmla="*/ 590550 h 590550"/>
            <a:gd name="connsiteX19" fmla="*/ 1825943 w 6500517"/>
            <a:gd name="connsiteY19" fmla="*/ 590550 h 590550"/>
            <a:gd name="connsiteX20" fmla="*/ 1825943 w 6500517"/>
            <a:gd name="connsiteY20" fmla="*/ 590550 h 590550"/>
            <a:gd name="connsiteX21" fmla="*/ 1825943 w 6500517"/>
            <a:gd name="connsiteY21" fmla="*/ 590550 h 590550"/>
            <a:gd name="connsiteX22" fmla="*/ 2231708 w 6500517"/>
            <a:gd name="connsiteY22" fmla="*/ 590550 h 590550"/>
            <a:gd name="connsiteX23" fmla="*/ 2434591 w 6500517"/>
            <a:gd name="connsiteY23" fmla="*/ 590550 h 590550"/>
            <a:gd name="connsiteX24" fmla="*/ 2231708 w 6500517"/>
            <a:gd name="connsiteY24" fmla="*/ 590550 h 590550"/>
            <a:gd name="connsiteX25" fmla="*/ 0 w 6500517"/>
            <a:gd name="connsiteY25" fmla="*/ 590550 h 590550"/>
            <a:gd name="connsiteX26" fmla="*/ 2434590 w 6500517"/>
            <a:gd name="connsiteY26" fmla="*/ 590550 h 590550"/>
            <a:gd name="connsiteX27" fmla="*/ 2434590 w 6500517"/>
            <a:gd name="connsiteY27" fmla="*/ 590550 h 590550"/>
            <a:gd name="connsiteX28" fmla="*/ 4057650 w 6500517"/>
            <a:gd name="connsiteY28" fmla="*/ 590550 h 590550"/>
            <a:gd name="connsiteX29" fmla="*/ 4057650 w 6500517"/>
            <a:gd name="connsiteY29" fmla="*/ 590550 h 590550"/>
            <a:gd name="connsiteX30" fmla="*/ 1623060 w 6500517"/>
            <a:gd name="connsiteY30" fmla="*/ 590550 h 590550"/>
            <a:gd name="connsiteX31" fmla="*/ 1623060 w 6500517"/>
            <a:gd name="connsiteY31" fmla="*/ 0 h 590550"/>
            <a:gd name="connsiteX32" fmla="*/ 4869180 w 6500517"/>
            <a:gd name="connsiteY32" fmla="*/ 0 h 590550"/>
            <a:gd name="connsiteX33" fmla="*/ 4869180 w 6500517"/>
            <a:gd name="connsiteY33" fmla="*/ 590550 h 590550"/>
            <a:gd name="connsiteX0" fmla="*/ 0 w 6492240"/>
            <a:gd name="connsiteY0" fmla="*/ 590550 h 590550"/>
            <a:gd name="connsiteX1" fmla="*/ 2231708 w 6492240"/>
            <a:gd name="connsiteY1" fmla="*/ 590550 h 590550"/>
            <a:gd name="connsiteX2" fmla="*/ 2434591 w 6492240"/>
            <a:gd name="connsiteY2" fmla="*/ 590550 h 590550"/>
            <a:gd name="connsiteX3" fmla="*/ 2231708 w 6492240"/>
            <a:gd name="connsiteY3" fmla="*/ 590550 h 590550"/>
            <a:gd name="connsiteX4" fmla="*/ 1825943 w 6492240"/>
            <a:gd name="connsiteY4" fmla="*/ 590550 h 590550"/>
            <a:gd name="connsiteX5" fmla="*/ 1825943 w 6492240"/>
            <a:gd name="connsiteY5" fmla="*/ 590550 h 590550"/>
            <a:gd name="connsiteX6" fmla="*/ 1825943 w 6492240"/>
            <a:gd name="connsiteY6" fmla="*/ 590550 h 590550"/>
            <a:gd name="connsiteX7" fmla="*/ 4666298 w 6492240"/>
            <a:gd name="connsiteY7" fmla="*/ 590550 h 590550"/>
            <a:gd name="connsiteX8" fmla="*/ 4869181 w 6492240"/>
            <a:gd name="connsiteY8" fmla="*/ 590550 h 590550"/>
            <a:gd name="connsiteX9" fmla="*/ 4666298 w 6492240"/>
            <a:gd name="connsiteY9" fmla="*/ 590550 h 590550"/>
            <a:gd name="connsiteX10" fmla="*/ 4260533 w 6492240"/>
            <a:gd name="connsiteY10" fmla="*/ 590550 h 590550"/>
            <a:gd name="connsiteX11" fmla="*/ 4260533 w 6492240"/>
            <a:gd name="connsiteY11" fmla="*/ 590550 h 590550"/>
            <a:gd name="connsiteX12" fmla="*/ 4260533 w 6492240"/>
            <a:gd name="connsiteY12" fmla="*/ 590550 h 590550"/>
            <a:gd name="connsiteX13" fmla="*/ 6492240 w 6492240"/>
            <a:gd name="connsiteY13" fmla="*/ 590550 h 590550"/>
            <a:gd name="connsiteX14" fmla="*/ 6481530 w 6492240"/>
            <a:gd name="connsiteY14" fmla="*/ 242003 h 590550"/>
            <a:gd name="connsiteX15" fmla="*/ 6492240 w 6492240"/>
            <a:gd name="connsiteY15" fmla="*/ 0 h 590550"/>
            <a:gd name="connsiteX16" fmla="*/ 4869180 w 6492240"/>
            <a:gd name="connsiteY16" fmla="*/ 0 h 590550"/>
            <a:gd name="connsiteX17" fmla="*/ 4869180 w 6492240"/>
            <a:gd name="connsiteY17" fmla="*/ 0 h 590550"/>
            <a:gd name="connsiteX18" fmla="*/ 4666297 w 6492240"/>
            <a:gd name="connsiteY18" fmla="*/ 0 h 590550"/>
            <a:gd name="connsiteX19" fmla="*/ 1825943 w 6492240"/>
            <a:gd name="connsiteY19" fmla="*/ 0 h 590550"/>
            <a:gd name="connsiteX20" fmla="*/ 1825943 w 6492240"/>
            <a:gd name="connsiteY20" fmla="*/ 0 h 590550"/>
            <a:gd name="connsiteX21" fmla="*/ 1623060 w 6492240"/>
            <a:gd name="connsiteY21" fmla="*/ 0 h 590550"/>
            <a:gd name="connsiteX22" fmla="*/ 0 w 6492240"/>
            <a:gd name="connsiteY22" fmla="*/ 0 h 590550"/>
            <a:gd name="connsiteX23" fmla="*/ 811530 w 6492240"/>
            <a:gd name="connsiteY23" fmla="*/ 295275 h 590550"/>
            <a:gd name="connsiteX24" fmla="*/ 0 w 6492240"/>
            <a:gd name="connsiteY24" fmla="*/ 590550 h 590550"/>
            <a:gd name="connsiteX0" fmla="*/ 2434590 w 6492240"/>
            <a:gd name="connsiteY0" fmla="*/ 590550 h 590550"/>
            <a:gd name="connsiteX1" fmla="*/ 2231707 w 6492240"/>
            <a:gd name="connsiteY1" fmla="*/ 590550 h 590550"/>
            <a:gd name="connsiteX2" fmla="*/ 1825943 w 6492240"/>
            <a:gd name="connsiteY2" fmla="*/ 590550 h 590550"/>
            <a:gd name="connsiteX3" fmla="*/ 1825943 w 6492240"/>
            <a:gd name="connsiteY3" fmla="*/ 590550 h 590550"/>
            <a:gd name="connsiteX4" fmla="*/ 1825943 w 6492240"/>
            <a:gd name="connsiteY4" fmla="*/ 590550 h 590550"/>
            <a:gd name="connsiteX5" fmla="*/ 2434590 w 6492240"/>
            <a:gd name="connsiteY5" fmla="*/ 590550 h 590550"/>
            <a:gd name="connsiteX6" fmla="*/ 4057650 w 6492240"/>
            <a:gd name="connsiteY6" fmla="*/ 590550 h 590550"/>
            <a:gd name="connsiteX7" fmla="*/ 4057650 w 6492240"/>
            <a:gd name="connsiteY7" fmla="*/ 590550 h 590550"/>
            <a:gd name="connsiteX8" fmla="*/ 4666298 w 6492240"/>
            <a:gd name="connsiteY8" fmla="*/ 590550 h 590550"/>
            <a:gd name="connsiteX9" fmla="*/ 4869181 w 6492240"/>
            <a:gd name="connsiteY9" fmla="*/ 590550 h 590550"/>
            <a:gd name="connsiteX10" fmla="*/ 4666298 w 6492240"/>
            <a:gd name="connsiteY10" fmla="*/ 590550 h 590550"/>
            <a:gd name="connsiteX11" fmla="*/ 4057650 w 6492240"/>
            <a:gd name="connsiteY11" fmla="*/ 590550 h 590550"/>
            <a:gd name="connsiteX0" fmla="*/ 0 w 6492240"/>
            <a:gd name="connsiteY0" fmla="*/ 590550 h 590550"/>
            <a:gd name="connsiteX1" fmla="*/ 811530 w 6492240"/>
            <a:gd name="connsiteY1" fmla="*/ 295275 h 590550"/>
            <a:gd name="connsiteX2" fmla="*/ 0 w 6492240"/>
            <a:gd name="connsiteY2" fmla="*/ 0 h 590550"/>
            <a:gd name="connsiteX3" fmla="*/ 1623060 w 6492240"/>
            <a:gd name="connsiteY3" fmla="*/ 0 h 590550"/>
            <a:gd name="connsiteX4" fmla="*/ 1623060 w 6492240"/>
            <a:gd name="connsiteY4" fmla="*/ 0 h 590550"/>
            <a:gd name="connsiteX5" fmla="*/ 1623060 w 6492240"/>
            <a:gd name="connsiteY5" fmla="*/ 0 h 590550"/>
            <a:gd name="connsiteX6" fmla="*/ 4666298 w 6492240"/>
            <a:gd name="connsiteY6" fmla="*/ 0 h 590550"/>
            <a:gd name="connsiteX7" fmla="*/ 4869181 w 6492240"/>
            <a:gd name="connsiteY7" fmla="*/ 0 h 590550"/>
            <a:gd name="connsiteX8" fmla="*/ 4869180 w 6492240"/>
            <a:gd name="connsiteY8" fmla="*/ 0 h 590550"/>
            <a:gd name="connsiteX9" fmla="*/ 4869180 w 6492240"/>
            <a:gd name="connsiteY9" fmla="*/ 0 h 590550"/>
            <a:gd name="connsiteX10" fmla="*/ 6492240 w 6492240"/>
            <a:gd name="connsiteY10" fmla="*/ 0 h 590550"/>
            <a:gd name="connsiteX11" fmla="*/ 6482198 w 6492240"/>
            <a:gd name="connsiteY11" fmla="*/ 234705 h 590550"/>
            <a:gd name="connsiteX12" fmla="*/ 6492240 w 6492240"/>
            <a:gd name="connsiteY12" fmla="*/ 590550 h 590550"/>
            <a:gd name="connsiteX13" fmla="*/ 4260533 w 6492240"/>
            <a:gd name="connsiteY13" fmla="*/ 590550 h 590550"/>
            <a:gd name="connsiteX14" fmla="*/ 4260533 w 6492240"/>
            <a:gd name="connsiteY14" fmla="*/ 590550 h 590550"/>
            <a:gd name="connsiteX15" fmla="*/ 4260533 w 6492240"/>
            <a:gd name="connsiteY15" fmla="*/ 590550 h 590550"/>
            <a:gd name="connsiteX16" fmla="*/ 4666298 w 6492240"/>
            <a:gd name="connsiteY16" fmla="*/ 590550 h 590550"/>
            <a:gd name="connsiteX17" fmla="*/ 4869181 w 6492240"/>
            <a:gd name="connsiteY17" fmla="*/ 590550 h 590550"/>
            <a:gd name="connsiteX18" fmla="*/ 4666298 w 6492240"/>
            <a:gd name="connsiteY18" fmla="*/ 590550 h 590550"/>
            <a:gd name="connsiteX19" fmla="*/ 1825943 w 6492240"/>
            <a:gd name="connsiteY19" fmla="*/ 590550 h 590550"/>
            <a:gd name="connsiteX20" fmla="*/ 1825943 w 6492240"/>
            <a:gd name="connsiteY20" fmla="*/ 590550 h 590550"/>
            <a:gd name="connsiteX21" fmla="*/ 1825943 w 6492240"/>
            <a:gd name="connsiteY21" fmla="*/ 590550 h 590550"/>
            <a:gd name="connsiteX22" fmla="*/ 2231708 w 6492240"/>
            <a:gd name="connsiteY22" fmla="*/ 590550 h 590550"/>
            <a:gd name="connsiteX23" fmla="*/ 2434591 w 6492240"/>
            <a:gd name="connsiteY23" fmla="*/ 590550 h 590550"/>
            <a:gd name="connsiteX24" fmla="*/ 2231708 w 6492240"/>
            <a:gd name="connsiteY24" fmla="*/ 590550 h 590550"/>
            <a:gd name="connsiteX25" fmla="*/ 0 w 6492240"/>
            <a:gd name="connsiteY25" fmla="*/ 590550 h 590550"/>
            <a:gd name="connsiteX26" fmla="*/ 2434590 w 6492240"/>
            <a:gd name="connsiteY26" fmla="*/ 590550 h 590550"/>
            <a:gd name="connsiteX27" fmla="*/ 2434590 w 6492240"/>
            <a:gd name="connsiteY27" fmla="*/ 590550 h 590550"/>
            <a:gd name="connsiteX28" fmla="*/ 4057650 w 6492240"/>
            <a:gd name="connsiteY28" fmla="*/ 590550 h 590550"/>
            <a:gd name="connsiteX29" fmla="*/ 4057650 w 6492240"/>
            <a:gd name="connsiteY29" fmla="*/ 590550 h 590550"/>
            <a:gd name="connsiteX30" fmla="*/ 1623060 w 6492240"/>
            <a:gd name="connsiteY30" fmla="*/ 590550 h 590550"/>
            <a:gd name="connsiteX31" fmla="*/ 1623060 w 6492240"/>
            <a:gd name="connsiteY31" fmla="*/ 0 h 590550"/>
            <a:gd name="connsiteX32" fmla="*/ 4869180 w 6492240"/>
            <a:gd name="connsiteY32" fmla="*/ 0 h 590550"/>
            <a:gd name="connsiteX33" fmla="*/ 4869180 w 6492240"/>
            <a:gd name="connsiteY33" fmla="*/ 590550 h 590550"/>
            <a:gd name="connsiteX0" fmla="*/ 0 w 6492240"/>
            <a:gd name="connsiteY0" fmla="*/ 590550 h 590550"/>
            <a:gd name="connsiteX1" fmla="*/ 2231708 w 6492240"/>
            <a:gd name="connsiteY1" fmla="*/ 590550 h 590550"/>
            <a:gd name="connsiteX2" fmla="*/ 2434591 w 6492240"/>
            <a:gd name="connsiteY2" fmla="*/ 590550 h 590550"/>
            <a:gd name="connsiteX3" fmla="*/ 2231708 w 6492240"/>
            <a:gd name="connsiteY3" fmla="*/ 590550 h 590550"/>
            <a:gd name="connsiteX4" fmla="*/ 1825943 w 6492240"/>
            <a:gd name="connsiteY4" fmla="*/ 590550 h 590550"/>
            <a:gd name="connsiteX5" fmla="*/ 1825943 w 6492240"/>
            <a:gd name="connsiteY5" fmla="*/ 590550 h 590550"/>
            <a:gd name="connsiteX6" fmla="*/ 1825943 w 6492240"/>
            <a:gd name="connsiteY6" fmla="*/ 590550 h 590550"/>
            <a:gd name="connsiteX7" fmla="*/ 4666298 w 6492240"/>
            <a:gd name="connsiteY7" fmla="*/ 590550 h 590550"/>
            <a:gd name="connsiteX8" fmla="*/ 4869181 w 6492240"/>
            <a:gd name="connsiteY8" fmla="*/ 590550 h 590550"/>
            <a:gd name="connsiteX9" fmla="*/ 4666298 w 6492240"/>
            <a:gd name="connsiteY9" fmla="*/ 590550 h 590550"/>
            <a:gd name="connsiteX10" fmla="*/ 4260533 w 6492240"/>
            <a:gd name="connsiteY10" fmla="*/ 590550 h 590550"/>
            <a:gd name="connsiteX11" fmla="*/ 4260533 w 6492240"/>
            <a:gd name="connsiteY11" fmla="*/ 590550 h 590550"/>
            <a:gd name="connsiteX12" fmla="*/ 4260533 w 6492240"/>
            <a:gd name="connsiteY12" fmla="*/ 590550 h 590550"/>
            <a:gd name="connsiteX13" fmla="*/ 6492240 w 6492240"/>
            <a:gd name="connsiteY13" fmla="*/ 590550 h 590550"/>
            <a:gd name="connsiteX14" fmla="*/ 6486955 w 6492240"/>
            <a:gd name="connsiteY14" fmla="*/ 242003 h 590550"/>
            <a:gd name="connsiteX15" fmla="*/ 6492240 w 6492240"/>
            <a:gd name="connsiteY15" fmla="*/ 0 h 590550"/>
            <a:gd name="connsiteX16" fmla="*/ 4869180 w 6492240"/>
            <a:gd name="connsiteY16" fmla="*/ 0 h 590550"/>
            <a:gd name="connsiteX17" fmla="*/ 4869180 w 6492240"/>
            <a:gd name="connsiteY17" fmla="*/ 0 h 590550"/>
            <a:gd name="connsiteX18" fmla="*/ 4666297 w 6492240"/>
            <a:gd name="connsiteY18" fmla="*/ 0 h 590550"/>
            <a:gd name="connsiteX19" fmla="*/ 1825943 w 6492240"/>
            <a:gd name="connsiteY19" fmla="*/ 0 h 590550"/>
            <a:gd name="connsiteX20" fmla="*/ 1825943 w 6492240"/>
            <a:gd name="connsiteY20" fmla="*/ 0 h 590550"/>
            <a:gd name="connsiteX21" fmla="*/ 1623060 w 6492240"/>
            <a:gd name="connsiteY21" fmla="*/ 0 h 590550"/>
            <a:gd name="connsiteX22" fmla="*/ 0 w 6492240"/>
            <a:gd name="connsiteY22" fmla="*/ 0 h 590550"/>
            <a:gd name="connsiteX23" fmla="*/ 811530 w 6492240"/>
            <a:gd name="connsiteY23" fmla="*/ 295275 h 590550"/>
            <a:gd name="connsiteX24" fmla="*/ 0 w 6492240"/>
            <a:gd name="connsiteY24" fmla="*/ 590550 h 590550"/>
            <a:gd name="connsiteX0" fmla="*/ 2434590 w 6492240"/>
            <a:gd name="connsiteY0" fmla="*/ 590550 h 590550"/>
            <a:gd name="connsiteX1" fmla="*/ 2231707 w 6492240"/>
            <a:gd name="connsiteY1" fmla="*/ 590550 h 590550"/>
            <a:gd name="connsiteX2" fmla="*/ 1825943 w 6492240"/>
            <a:gd name="connsiteY2" fmla="*/ 590550 h 590550"/>
            <a:gd name="connsiteX3" fmla="*/ 1825943 w 6492240"/>
            <a:gd name="connsiteY3" fmla="*/ 590550 h 590550"/>
            <a:gd name="connsiteX4" fmla="*/ 1825943 w 6492240"/>
            <a:gd name="connsiteY4" fmla="*/ 590550 h 590550"/>
            <a:gd name="connsiteX5" fmla="*/ 2434590 w 6492240"/>
            <a:gd name="connsiteY5" fmla="*/ 590550 h 590550"/>
            <a:gd name="connsiteX6" fmla="*/ 4057650 w 6492240"/>
            <a:gd name="connsiteY6" fmla="*/ 590550 h 590550"/>
            <a:gd name="connsiteX7" fmla="*/ 4057650 w 6492240"/>
            <a:gd name="connsiteY7" fmla="*/ 590550 h 590550"/>
            <a:gd name="connsiteX8" fmla="*/ 4666298 w 6492240"/>
            <a:gd name="connsiteY8" fmla="*/ 590550 h 590550"/>
            <a:gd name="connsiteX9" fmla="*/ 4869181 w 6492240"/>
            <a:gd name="connsiteY9" fmla="*/ 590550 h 590550"/>
            <a:gd name="connsiteX10" fmla="*/ 4666298 w 6492240"/>
            <a:gd name="connsiteY10" fmla="*/ 590550 h 590550"/>
            <a:gd name="connsiteX11" fmla="*/ 4057650 w 6492240"/>
            <a:gd name="connsiteY11" fmla="*/ 590550 h 590550"/>
            <a:gd name="connsiteX0" fmla="*/ 0 w 6492240"/>
            <a:gd name="connsiteY0" fmla="*/ 590550 h 590550"/>
            <a:gd name="connsiteX1" fmla="*/ 811530 w 6492240"/>
            <a:gd name="connsiteY1" fmla="*/ 295275 h 590550"/>
            <a:gd name="connsiteX2" fmla="*/ 0 w 6492240"/>
            <a:gd name="connsiteY2" fmla="*/ 0 h 590550"/>
            <a:gd name="connsiteX3" fmla="*/ 1623060 w 6492240"/>
            <a:gd name="connsiteY3" fmla="*/ 0 h 590550"/>
            <a:gd name="connsiteX4" fmla="*/ 1623060 w 6492240"/>
            <a:gd name="connsiteY4" fmla="*/ 0 h 590550"/>
            <a:gd name="connsiteX5" fmla="*/ 1623060 w 6492240"/>
            <a:gd name="connsiteY5" fmla="*/ 0 h 590550"/>
            <a:gd name="connsiteX6" fmla="*/ 4666298 w 6492240"/>
            <a:gd name="connsiteY6" fmla="*/ 0 h 590550"/>
            <a:gd name="connsiteX7" fmla="*/ 4869181 w 6492240"/>
            <a:gd name="connsiteY7" fmla="*/ 0 h 590550"/>
            <a:gd name="connsiteX8" fmla="*/ 4869180 w 6492240"/>
            <a:gd name="connsiteY8" fmla="*/ 0 h 590550"/>
            <a:gd name="connsiteX9" fmla="*/ 4869180 w 6492240"/>
            <a:gd name="connsiteY9" fmla="*/ 0 h 590550"/>
            <a:gd name="connsiteX10" fmla="*/ 6492240 w 6492240"/>
            <a:gd name="connsiteY10" fmla="*/ 0 h 590550"/>
            <a:gd name="connsiteX11" fmla="*/ 6482198 w 6492240"/>
            <a:gd name="connsiteY11" fmla="*/ 234705 h 590550"/>
            <a:gd name="connsiteX12" fmla="*/ 6492240 w 6492240"/>
            <a:gd name="connsiteY12" fmla="*/ 590550 h 590550"/>
            <a:gd name="connsiteX13" fmla="*/ 4260533 w 6492240"/>
            <a:gd name="connsiteY13" fmla="*/ 590550 h 590550"/>
            <a:gd name="connsiteX14" fmla="*/ 4260533 w 6492240"/>
            <a:gd name="connsiteY14" fmla="*/ 590550 h 590550"/>
            <a:gd name="connsiteX15" fmla="*/ 4260533 w 6492240"/>
            <a:gd name="connsiteY15" fmla="*/ 590550 h 590550"/>
            <a:gd name="connsiteX16" fmla="*/ 4666298 w 6492240"/>
            <a:gd name="connsiteY16" fmla="*/ 590550 h 590550"/>
            <a:gd name="connsiteX17" fmla="*/ 4869181 w 6492240"/>
            <a:gd name="connsiteY17" fmla="*/ 590550 h 590550"/>
            <a:gd name="connsiteX18" fmla="*/ 4666298 w 6492240"/>
            <a:gd name="connsiteY18" fmla="*/ 590550 h 590550"/>
            <a:gd name="connsiteX19" fmla="*/ 1825943 w 6492240"/>
            <a:gd name="connsiteY19" fmla="*/ 590550 h 590550"/>
            <a:gd name="connsiteX20" fmla="*/ 1825943 w 6492240"/>
            <a:gd name="connsiteY20" fmla="*/ 590550 h 590550"/>
            <a:gd name="connsiteX21" fmla="*/ 1825943 w 6492240"/>
            <a:gd name="connsiteY21" fmla="*/ 590550 h 590550"/>
            <a:gd name="connsiteX22" fmla="*/ 2231708 w 6492240"/>
            <a:gd name="connsiteY22" fmla="*/ 590550 h 590550"/>
            <a:gd name="connsiteX23" fmla="*/ 2434591 w 6492240"/>
            <a:gd name="connsiteY23" fmla="*/ 590550 h 590550"/>
            <a:gd name="connsiteX24" fmla="*/ 2231708 w 6492240"/>
            <a:gd name="connsiteY24" fmla="*/ 590550 h 590550"/>
            <a:gd name="connsiteX25" fmla="*/ 0 w 6492240"/>
            <a:gd name="connsiteY25" fmla="*/ 590550 h 590550"/>
            <a:gd name="connsiteX26" fmla="*/ 2434590 w 6492240"/>
            <a:gd name="connsiteY26" fmla="*/ 590550 h 590550"/>
            <a:gd name="connsiteX27" fmla="*/ 2434590 w 6492240"/>
            <a:gd name="connsiteY27" fmla="*/ 590550 h 590550"/>
            <a:gd name="connsiteX28" fmla="*/ 4057650 w 6492240"/>
            <a:gd name="connsiteY28" fmla="*/ 590550 h 590550"/>
            <a:gd name="connsiteX29" fmla="*/ 4057650 w 6492240"/>
            <a:gd name="connsiteY29" fmla="*/ 590550 h 590550"/>
            <a:gd name="connsiteX30" fmla="*/ 1623060 w 6492240"/>
            <a:gd name="connsiteY30" fmla="*/ 590550 h 590550"/>
            <a:gd name="connsiteX31" fmla="*/ 1623060 w 6492240"/>
            <a:gd name="connsiteY31" fmla="*/ 0 h 590550"/>
            <a:gd name="connsiteX32" fmla="*/ 4869180 w 6492240"/>
            <a:gd name="connsiteY32" fmla="*/ 0 h 590550"/>
            <a:gd name="connsiteX33" fmla="*/ 4869180 w 6492240"/>
            <a:gd name="connsiteY33" fmla="*/ 590550 h 590550"/>
            <a:gd name="connsiteX0" fmla="*/ 0 w 6495403"/>
            <a:gd name="connsiteY0" fmla="*/ 590550 h 590550"/>
            <a:gd name="connsiteX1" fmla="*/ 2231708 w 6495403"/>
            <a:gd name="connsiteY1" fmla="*/ 590550 h 590550"/>
            <a:gd name="connsiteX2" fmla="*/ 2434591 w 6495403"/>
            <a:gd name="connsiteY2" fmla="*/ 590550 h 590550"/>
            <a:gd name="connsiteX3" fmla="*/ 2231708 w 6495403"/>
            <a:gd name="connsiteY3" fmla="*/ 590550 h 590550"/>
            <a:gd name="connsiteX4" fmla="*/ 1825943 w 6495403"/>
            <a:gd name="connsiteY4" fmla="*/ 590550 h 590550"/>
            <a:gd name="connsiteX5" fmla="*/ 1825943 w 6495403"/>
            <a:gd name="connsiteY5" fmla="*/ 590550 h 590550"/>
            <a:gd name="connsiteX6" fmla="*/ 1825943 w 6495403"/>
            <a:gd name="connsiteY6" fmla="*/ 590550 h 590550"/>
            <a:gd name="connsiteX7" fmla="*/ 4666298 w 6495403"/>
            <a:gd name="connsiteY7" fmla="*/ 590550 h 590550"/>
            <a:gd name="connsiteX8" fmla="*/ 4869181 w 6495403"/>
            <a:gd name="connsiteY8" fmla="*/ 590550 h 590550"/>
            <a:gd name="connsiteX9" fmla="*/ 4666298 w 6495403"/>
            <a:gd name="connsiteY9" fmla="*/ 590550 h 590550"/>
            <a:gd name="connsiteX10" fmla="*/ 4260533 w 6495403"/>
            <a:gd name="connsiteY10" fmla="*/ 590550 h 590550"/>
            <a:gd name="connsiteX11" fmla="*/ 4260533 w 6495403"/>
            <a:gd name="connsiteY11" fmla="*/ 590550 h 590550"/>
            <a:gd name="connsiteX12" fmla="*/ 4260533 w 6495403"/>
            <a:gd name="connsiteY12" fmla="*/ 590550 h 590550"/>
            <a:gd name="connsiteX13" fmla="*/ 6492240 w 6495403"/>
            <a:gd name="connsiteY13" fmla="*/ 590550 h 590550"/>
            <a:gd name="connsiteX14" fmla="*/ 6495092 w 6495403"/>
            <a:gd name="connsiteY14" fmla="*/ 237174 h 590550"/>
            <a:gd name="connsiteX15" fmla="*/ 6492240 w 6495403"/>
            <a:gd name="connsiteY15" fmla="*/ 0 h 590550"/>
            <a:gd name="connsiteX16" fmla="*/ 4869180 w 6495403"/>
            <a:gd name="connsiteY16" fmla="*/ 0 h 590550"/>
            <a:gd name="connsiteX17" fmla="*/ 4869180 w 6495403"/>
            <a:gd name="connsiteY17" fmla="*/ 0 h 590550"/>
            <a:gd name="connsiteX18" fmla="*/ 4666297 w 6495403"/>
            <a:gd name="connsiteY18" fmla="*/ 0 h 590550"/>
            <a:gd name="connsiteX19" fmla="*/ 1825943 w 6495403"/>
            <a:gd name="connsiteY19" fmla="*/ 0 h 590550"/>
            <a:gd name="connsiteX20" fmla="*/ 1825943 w 6495403"/>
            <a:gd name="connsiteY20" fmla="*/ 0 h 590550"/>
            <a:gd name="connsiteX21" fmla="*/ 1623060 w 6495403"/>
            <a:gd name="connsiteY21" fmla="*/ 0 h 590550"/>
            <a:gd name="connsiteX22" fmla="*/ 0 w 6495403"/>
            <a:gd name="connsiteY22" fmla="*/ 0 h 590550"/>
            <a:gd name="connsiteX23" fmla="*/ 811530 w 6495403"/>
            <a:gd name="connsiteY23" fmla="*/ 295275 h 590550"/>
            <a:gd name="connsiteX24" fmla="*/ 0 w 6495403"/>
            <a:gd name="connsiteY24" fmla="*/ 590550 h 590550"/>
            <a:gd name="connsiteX0" fmla="*/ 2434590 w 6495403"/>
            <a:gd name="connsiteY0" fmla="*/ 590550 h 590550"/>
            <a:gd name="connsiteX1" fmla="*/ 2231707 w 6495403"/>
            <a:gd name="connsiteY1" fmla="*/ 590550 h 590550"/>
            <a:gd name="connsiteX2" fmla="*/ 1825943 w 6495403"/>
            <a:gd name="connsiteY2" fmla="*/ 590550 h 590550"/>
            <a:gd name="connsiteX3" fmla="*/ 1825943 w 6495403"/>
            <a:gd name="connsiteY3" fmla="*/ 590550 h 590550"/>
            <a:gd name="connsiteX4" fmla="*/ 1825943 w 6495403"/>
            <a:gd name="connsiteY4" fmla="*/ 590550 h 590550"/>
            <a:gd name="connsiteX5" fmla="*/ 2434590 w 6495403"/>
            <a:gd name="connsiteY5" fmla="*/ 590550 h 590550"/>
            <a:gd name="connsiteX6" fmla="*/ 4057650 w 6495403"/>
            <a:gd name="connsiteY6" fmla="*/ 590550 h 590550"/>
            <a:gd name="connsiteX7" fmla="*/ 4057650 w 6495403"/>
            <a:gd name="connsiteY7" fmla="*/ 590550 h 590550"/>
            <a:gd name="connsiteX8" fmla="*/ 4666298 w 6495403"/>
            <a:gd name="connsiteY8" fmla="*/ 590550 h 590550"/>
            <a:gd name="connsiteX9" fmla="*/ 4869181 w 6495403"/>
            <a:gd name="connsiteY9" fmla="*/ 590550 h 590550"/>
            <a:gd name="connsiteX10" fmla="*/ 4666298 w 6495403"/>
            <a:gd name="connsiteY10" fmla="*/ 590550 h 590550"/>
            <a:gd name="connsiteX11" fmla="*/ 4057650 w 6495403"/>
            <a:gd name="connsiteY11" fmla="*/ 590550 h 590550"/>
            <a:gd name="connsiteX0" fmla="*/ 0 w 6495403"/>
            <a:gd name="connsiteY0" fmla="*/ 590550 h 590550"/>
            <a:gd name="connsiteX1" fmla="*/ 811530 w 6495403"/>
            <a:gd name="connsiteY1" fmla="*/ 295275 h 590550"/>
            <a:gd name="connsiteX2" fmla="*/ 0 w 6495403"/>
            <a:gd name="connsiteY2" fmla="*/ 0 h 590550"/>
            <a:gd name="connsiteX3" fmla="*/ 1623060 w 6495403"/>
            <a:gd name="connsiteY3" fmla="*/ 0 h 590550"/>
            <a:gd name="connsiteX4" fmla="*/ 1623060 w 6495403"/>
            <a:gd name="connsiteY4" fmla="*/ 0 h 590550"/>
            <a:gd name="connsiteX5" fmla="*/ 1623060 w 6495403"/>
            <a:gd name="connsiteY5" fmla="*/ 0 h 590550"/>
            <a:gd name="connsiteX6" fmla="*/ 4666298 w 6495403"/>
            <a:gd name="connsiteY6" fmla="*/ 0 h 590550"/>
            <a:gd name="connsiteX7" fmla="*/ 4869181 w 6495403"/>
            <a:gd name="connsiteY7" fmla="*/ 0 h 590550"/>
            <a:gd name="connsiteX8" fmla="*/ 4869180 w 6495403"/>
            <a:gd name="connsiteY8" fmla="*/ 0 h 590550"/>
            <a:gd name="connsiteX9" fmla="*/ 4869180 w 6495403"/>
            <a:gd name="connsiteY9" fmla="*/ 0 h 590550"/>
            <a:gd name="connsiteX10" fmla="*/ 6492240 w 6495403"/>
            <a:gd name="connsiteY10" fmla="*/ 0 h 590550"/>
            <a:gd name="connsiteX11" fmla="*/ 6482198 w 6495403"/>
            <a:gd name="connsiteY11" fmla="*/ 234705 h 590550"/>
            <a:gd name="connsiteX12" fmla="*/ 6492240 w 6495403"/>
            <a:gd name="connsiteY12" fmla="*/ 590550 h 590550"/>
            <a:gd name="connsiteX13" fmla="*/ 4260533 w 6495403"/>
            <a:gd name="connsiteY13" fmla="*/ 590550 h 590550"/>
            <a:gd name="connsiteX14" fmla="*/ 4260533 w 6495403"/>
            <a:gd name="connsiteY14" fmla="*/ 590550 h 590550"/>
            <a:gd name="connsiteX15" fmla="*/ 4260533 w 6495403"/>
            <a:gd name="connsiteY15" fmla="*/ 590550 h 590550"/>
            <a:gd name="connsiteX16" fmla="*/ 4666298 w 6495403"/>
            <a:gd name="connsiteY16" fmla="*/ 590550 h 590550"/>
            <a:gd name="connsiteX17" fmla="*/ 4869181 w 6495403"/>
            <a:gd name="connsiteY17" fmla="*/ 590550 h 590550"/>
            <a:gd name="connsiteX18" fmla="*/ 4666298 w 6495403"/>
            <a:gd name="connsiteY18" fmla="*/ 590550 h 590550"/>
            <a:gd name="connsiteX19" fmla="*/ 1825943 w 6495403"/>
            <a:gd name="connsiteY19" fmla="*/ 590550 h 590550"/>
            <a:gd name="connsiteX20" fmla="*/ 1825943 w 6495403"/>
            <a:gd name="connsiteY20" fmla="*/ 590550 h 590550"/>
            <a:gd name="connsiteX21" fmla="*/ 1825943 w 6495403"/>
            <a:gd name="connsiteY21" fmla="*/ 590550 h 590550"/>
            <a:gd name="connsiteX22" fmla="*/ 2231708 w 6495403"/>
            <a:gd name="connsiteY22" fmla="*/ 590550 h 590550"/>
            <a:gd name="connsiteX23" fmla="*/ 2434591 w 6495403"/>
            <a:gd name="connsiteY23" fmla="*/ 590550 h 590550"/>
            <a:gd name="connsiteX24" fmla="*/ 2231708 w 6495403"/>
            <a:gd name="connsiteY24" fmla="*/ 590550 h 590550"/>
            <a:gd name="connsiteX25" fmla="*/ 0 w 6495403"/>
            <a:gd name="connsiteY25" fmla="*/ 590550 h 590550"/>
            <a:gd name="connsiteX26" fmla="*/ 2434590 w 6495403"/>
            <a:gd name="connsiteY26" fmla="*/ 590550 h 590550"/>
            <a:gd name="connsiteX27" fmla="*/ 2434590 w 6495403"/>
            <a:gd name="connsiteY27" fmla="*/ 590550 h 590550"/>
            <a:gd name="connsiteX28" fmla="*/ 4057650 w 6495403"/>
            <a:gd name="connsiteY28" fmla="*/ 590550 h 590550"/>
            <a:gd name="connsiteX29" fmla="*/ 4057650 w 6495403"/>
            <a:gd name="connsiteY29" fmla="*/ 590550 h 590550"/>
            <a:gd name="connsiteX30" fmla="*/ 1623060 w 6495403"/>
            <a:gd name="connsiteY30" fmla="*/ 590550 h 590550"/>
            <a:gd name="connsiteX31" fmla="*/ 1623060 w 6495403"/>
            <a:gd name="connsiteY31" fmla="*/ 0 h 590550"/>
            <a:gd name="connsiteX32" fmla="*/ 4869180 w 6495403"/>
            <a:gd name="connsiteY32" fmla="*/ 0 h 590550"/>
            <a:gd name="connsiteX33" fmla="*/ 4869180 w 6495403"/>
            <a:gd name="connsiteY33" fmla="*/ 590550 h 5905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6495403" h="590550" stroke="0" extrusionOk="0">
              <a:moveTo>
                <a:pt x="0" y="590550"/>
              </a:moveTo>
              <a:lnTo>
                <a:pt x="2231708" y="590550"/>
              </a:lnTo>
              <a:lnTo>
                <a:pt x="2434591" y="590550"/>
              </a:lnTo>
              <a:lnTo>
                <a:pt x="2231708" y="590550"/>
              </a:lnTo>
              <a:lnTo>
                <a:pt x="1825943" y="590550"/>
              </a:lnTo>
              <a:lnTo>
                <a:pt x="1825943" y="590550"/>
              </a:lnTo>
              <a:lnTo>
                <a:pt x="1825943" y="590550"/>
              </a:lnTo>
              <a:lnTo>
                <a:pt x="4666298" y="590550"/>
              </a:lnTo>
              <a:lnTo>
                <a:pt x="4869181" y="590550"/>
              </a:lnTo>
              <a:lnTo>
                <a:pt x="4666298" y="590550"/>
              </a:lnTo>
              <a:lnTo>
                <a:pt x="4260533" y="590550"/>
              </a:lnTo>
              <a:lnTo>
                <a:pt x="4260533" y="590550"/>
              </a:lnTo>
              <a:lnTo>
                <a:pt x="4260533" y="590550"/>
              </a:lnTo>
              <a:lnTo>
                <a:pt x="6492240" y="590550"/>
              </a:lnTo>
              <a:cubicBezTo>
                <a:pt x="6490478" y="474368"/>
                <a:pt x="6496854" y="353356"/>
                <a:pt x="6495092" y="237174"/>
              </a:cubicBezTo>
              <a:cubicBezTo>
                <a:pt x="6494141" y="158116"/>
                <a:pt x="6493191" y="79058"/>
                <a:pt x="6492240" y="0"/>
              </a:cubicBezTo>
              <a:lnTo>
                <a:pt x="4869180" y="0"/>
              </a:lnTo>
              <a:lnTo>
                <a:pt x="4869180" y="0"/>
              </a:lnTo>
              <a:lnTo>
                <a:pt x="4666297" y="0"/>
              </a:lnTo>
              <a:lnTo>
                <a:pt x="1825943" y="0"/>
              </a:lnTo>
              <a:lnTo>
                <a:pt x="1825943" y="0"/>
              </a:lnTo>
              <a:lnTo>
                <a:pt x="1623060" y="0"/>
              </a:lnTo>
              <a:lnTo>
                <a:pt x="0" y="0"/>
              </a:lnTo>
              <a:lnTo>
                <a:pt x="811530" y="295275"/>
              </a:lnTo>
              <a:lnTo>
                <a:pt x="0" y="590550"/>
              </a:lnTo>
              <a:close/>
            </a:path>
            <a:path w="6495403" h="590550" fill="darkenLess" stroke="0" extrusionOk="0">
              <a:moveTo>
                <a:pt x="2434590" y="590550"/>
              </a:moveTo>
              <a:lnTo>
                <a:pt x="2231707" y="590550"/>
              </a:lnTo>
              <a:lnTo>
                <a:pt x="1825943" y="590550"/>
              </a:lnTo>
              <a:lnTo>
                <a:pt x="1825943" y="590550"/>
              </a:lnTo>
              <a:lnTo>
                <a:pt x="1825943" y="590550"/>
              </a:lnTo>
              <a:lnTo>
                <a:pt x="2434590" y="590550"/>
              </a:lnTo>
              <a:close/>
              <a:moveTo>
                <a:pt x="4057650" y="590550"/>
              </a:moveTo>
              <a:lnTo>
                <a:pt x="4057650" y="590550"/>
              </a:lnTo>
              <a:lnTo>
                <a:pt x="4666298" y="590550"/>
              </a:lnTo>
              <a:lnTo>
                <a:pt x="4869181" y="590550"/>
              </a:lnTo>
              <a:lnTo>
                <a:pt x="4666298" y="590550"/>
              </a:lnTo>
              <a:lnTo>
                <a:pt x="4057650" y="590550"/>
              </a:lnTo>
              <a:close/>
            </a:path>
            <a:path w="6495403" h="590550" fill="none" extrusionOk="0">
              <a:moveTo>
                <a:pt x="0" y="590550"/>
              </a:moveTo>
              <a:lnTo>
                <a:pt x="811530" y="295275"/>
              </a:lnTo>
              <a:lnTo>
                <a:pt x="0" y="0"/>
              </a:lnTo>
              <a:lnTo>
                <a:pt x="1623060" y="0"/>
              </a:lnTo>
              <a:lnTo>
                <a:pt x="1623060" y="0"/>
              </a:lnTo>
              <a:lnTo>
                <a:pt x="1623060" y="0"/>
              </a:lnTo>
              <a:lnTo>
                <a:pt x="4666298" y="0"/>
              </a:lnTo>
              <a:lnTo>
                <a:pt x="4869181" y="0"/>
              </a:lnTo>
              <a:lnTo>
                <a:pt x="4869180" y="0"/>
              </a:lnTo>
              <a:lnTo>
                <a:pt x="4869180" y="0"/>
              </a:lnTo>
              <a:lnTo>
                <a:pt x="6492240" y="0"/>
              </a:lnTo>
              <a:lnTo>
                <a:pt x="6482198" y="234705"/>
              </a:lnTo>
              <a:lnTo>
                <a:pt x="6492240" y="590550"/>
              </a:lnTo>
              <a:lnTo>
                <a:pt x="4260533" y="590550"/>
              </a:lnTo>
              <a:lnTo>
                <a:pt x="4260533" y="590550"/>
              </a:lnTo>
              <a:lnTo>
                <a:pt x="4260533" y="590550"/>
              </a:lnTo>
              <a:lnTo>
                <a:pt x="4666298" y="590550"/>
              </a:lnTo>
              <a:lnTo>
                <a:pt x="4869181" y="590550"/>
              </a:lnTo>
              <a:lnTo>
                <a:pt x="4666298" y="590550"/>
              </a:lnTo>
              <a:lnTo>
                <a:pt x="1825943" y="590550"/>
              </a:lnTo>
              <a:lnTo>
                <a:pt x="1825943" y="590550"/>
              </a:lnTo>
              <a:lnTo>
                <a:pt x="1825943" y="590550"/>
              </a:lnTo>
              <a:lnTo>
                <a:pt x="2231708" y="590550"/>
              </a:lnTo>
              <a:lnTo>
                <a:pt x="2434591" y="590550"/>
              </a:lnTo>
              <a:lnTo>
                <a:pt x="2231708" y="590550"/>
              </a:lnTo>
              <a:lnTo>
                <a:pt x="0" y="590550"/>
              </a:lnTo>
              <a:close/>
              <a:moveTo>
                <a:pt x="2434590" y="590550"/>
              </a:moveTo>
              <a:lnTo>
                <a:pt x="2434590" y="590550"/>
              </a:lnTo>
              <a:moveTo>
                <a:pt x="4057650" y="590550"/>
              </a:moveTo>
              <a:lnTo>
                <a:pt x="4057650" y="590550"/>
              </a:lnTo>
              <a:moveTo>
                <a:pt x="1623060" y="590550"/>
              </a:moveTo>
              <a:lnTo>
                <a:pt x="1623060" y="0"/>
              </a:lnTo>
              <a:moveTo>
                <a:pt x="4869180" y="0"/>
              </a:moveTo>
              <a:lnTo>
                <a:pt x="4869180" y="590550"/>
              </a:lnTo>
            </a:path>
          </a:pathLst>
        </a:custGeom>
        <a:ln>
          <a:noFill/>
        </a:ln>
      </xdr:spPr>
      <xdr:style>
        <a:lnRef idx="3">
          <a:schemeClr val="lt1"/>
        </a:lnRef>
        <a:fillRef idx="1">
          <a:schemeClr val="accent5"/>
        </a:fillRef>
        <a:effectRef idx="1">
          <a:schemeClr val="accent5"/>
        </a:effectRef>
        <a:fontRef idx="minor">
          <a:schemeClr val="lt1"/>
        </a:fontRef>
      </xdr:style>
      <xdr:txBody>
        <a:bodyPr vertOverflow="clip" horzOverflow="clip" rtlCol="0" anchor="ctr"/>
        <a:lstStyle/>
        <a:p>
          <a:pPr algn="ctr" rtl="0"/>
          <a:endParaRPr lang="en-001" sz="2000"/>
        </a:p>
      </xdr:txBody>
    </xdr:sp>
    <xdr:clientData/>
  </xdr:twoCellAnchor>
  <xdr:twoCellAnchor editAs="oneCell">
    <xdr:from>
      <xdr:col>2</xdr:col>
      <xdr:colOff>85725</xdr:colOff>
      <xdr:row>5</xdr:row>
      <xdr:rowOff>257175</xdr:rowOff>
    </xdr:from>
    <xdr:to>
      <xdr:col>12</xdr:col>
      <xdr:colOff>210634</xdr:colOff>
      <xdr:row>6</xdr:row>
      <xdr:rowOff>112910</xdr:rowOff>
    </xdr:to>
    <xdr:pic>
      <xdr:nvPicPr>
        <xdr:cNvPr id="23" name="Image 22" descr="Graphisme reliure spirale pour en-tête de tableau">
          <a:extLst>
            <a:ext uri="{FF2B5EF4-FFF2-40B4-BE49-F238E27FC236}">
              <a16:creationId xmlns:a16="http://schemas.microsoft.com/office/drawing/2014/main" id="{4C7AC175-94DE-40EC-81F0-12E6D0C8054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4400" y="1714500"/>
          <a:ext cx="3077659" cy="236735"/>
        </a:xfrm>
        <a:prstGeom prst="rect">
          <a:avLst/>
        </a:prstGeom>
      </xdr:spPr>
    </xdr:pic>
    <xdr:clientData/>
  </xdr:twoCellAnchor>
  <xdr:twoCellAnchor editAs="oneCell">
    <xdr:from>
      <xdr:col>15</xdr:col>
      <xdr:colOff>114300</xdr:colOff>
      <xdr:row>5</xdr:row>
      <xdr:rowOff>257175</xdr:rowOff>
    </xdr:from>
    <xdr:to>
      <xdr:col>25</xdr:col>
      <xdr:colOff>153484</xdr:colOff>
      <xdr:row>6</xdr:row>
      <xdr:rowOff>112910</xdr:rowOff>
    </xdr:to>
    <xdr:pic>
      <xdr:nvPicPr>
        <xdr:cNvPr id="24" name="Image 23" descr="Graphisme reliure spirale pour en-tête de tableau">
          <a:extLst>
            <a:ext uri="{FF2B5EF4-FFF2-40B4-BE49-F238E27FC236}">
              <a16:creationId xmlns:a16="http://schemas.microsoft.com/office/drawing/2014/main" id="{B2C24F16-307E-41D9-94E7-065E44D95CD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781550" y="1714500"/>
          <a:ext cx="3077659" cy="236735"/>
        </a:xfrm>
        <a:prstGeom prst="rect">
          <a:avLst/>
        </a:prstGeom>
      </xdr:spPr>
    </xdr:pic>
    <xdr:clientData/>
  </xdr:twoCellAnchor>
  <xdr:twoCellAnchor editAs="oneCell">
    <xdr:from>
      <xdr:col>28</xdr:col>
      <xdr:colOff>95250</xdr:colOff>
      <xdr:row>5</xdr:row>
      <xdr:rowOff>257175</xdr:rowOff>
    </xdr:from>
    <xdr:to>
      <xdr:col>38</xdr:col>
      <xdr:colOff>220159</xdr:colOff>
      <xdr:row>6</xdr:row>
      <xdr:rowOff>112910</xdr:rowOff>
    </xdr:to>
    <xdr:pic>
      <xdr:nvPicPr>
        <xdr:cNvPr id="28" name="Image 27" descr="Graphisme reliure spirale pour en-tête de tableau">
          <a:extLst>
            <a:ext uri="{FF2B5EF4-FFF2-40B4-BE49-F238E27FC236}">
              <a16:creationId xmlns:a16="http://schemas.microsoft.com/office/drawing/2014/main" id="{4A5537A9-6925-4360-AFBA-A22ABB8B0E5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686800" y="1714500"/>
          <a:ext cx="3077659" cy="236735"/>
        </a:xfrm>
        <a:prstGeom prst="rect">
          <a:avLst/>
        </a:prstGeom>
      </xdr:spPr>
    </xdr:pic>
    <xdr:clientData/>
  </xdr:twoCellAnchor>
</xdr:wsDr>
</file>

<file path=xl/theme/theme1.xml><?xml version="1.0" encoding="utf-8"?>
<a:theme xmlns:a="http://schemas.openxmlformats.org/drawingml/2006/main" name="Office Theme">
  <a:themeElements>
    <a:clrScheme name="Blue II">
      <a:dk1>
        <a:sysClr val="windowText" lastClr="000000"/>
      </a:dk1>
      <a:lt1>
        <a:sysClr val="window" lastClr="FFFFFF"/>
      </a:lt1>
      <a:dk2>
        <a:srgbClr val="335B74"/>
      </a:dk2>
      <a:lt2>
        <a:srgbClr val="DFE3E5"/>
      </a:lt2>
      <a:accent1>
        <a:srgbClr val="1CADE4"/>
      </a:accent1>
      <a:accent2>
        <a:srgbClr val="2683C6"/>
      </a:accent2>
      <a:accent3>
        <a:srgbClr val="27CED7"/>
      </a:accent3>
      <a:accent4>
        <a:srgbClr val="42BA97"/>
      </a:accent4>
      <a:accent5>
        <a:srgbClr val="3E8853"/>
      </a:accent5>
      <a:accent6>
        <a:srgbClr val="62A39F"/>
      </a:accent6>
      <a:hlink>
        <a:srgbClr val="6EAC1C"/>
      </a:hlink>
      <a:folHlink>
        <a:srgbClr val="B26B02"/>
      </a:folHlink>
    </a:clrScheme>
    <a:fontScheme name="Weekly Planner">
      <a:majorFont>
        <a:latin typeface="Arial Nova"/>
        <a:ea typeface=""/>
        <a:cs typeface=""/>
      </a:majorFont>
      <a:minorFont>
        <a:latin typeface="Calibr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AA66D-EEE4-4492-97C8-6AD44475CD8F}">
  <sheetPr codeName="Sheet5"/>
  <dimension ref="A1:AP42"/>
  <sheetViews>
    <sheetView showGridLines="0" tabSelected="1" zoomScaleNormal="100" workbookViewId="0">
      <selection activeCell="AU13" sqref="AU13"/>
    </sheetView>
  </sheetViews>
  <sheetFormatPr baseColWidth="10" defaultColWidth="9.140625" defaultRowHeight="18" customHeight="1" x14ac:dyDescent="0.25"/>
  <cols>
    <col min="1" max="1" width="6.5703125" style="1" customWidth="1"/>
    <col min="2" max="2" width="2.5703125" style="1" customWidth="1"/>
    <col min="3" max="16" width="4.42578125" style="13" customWidth="1"/>
    <col min="17" max="17" width="5.5703125" style="13" customWidth="1"/>
    <col min="18" max="39" width="4.42578125" style="13" customWidth="1"/>
    <col min="40" max="40" width="3.5703125" style="1" customWidth="1"/>
    <col min="41" max="41" width="16.5703125" style="3" customWidth="1"/>
    <col min="42" max="42" width="8.5703125" style="3" customWidth="1"/>
    <col min="43" max="16384" width="9.140625" style="1"/>
  </cols>
  <sheetData>
    <row r="1" spans="1:42" ht="18" customHeight="1" x14ac:dyDescent="0.25">
      <c r="B1" s="14"/>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4"/>
      <c r="AO1"/>
      <c r="AP1"/>
    </row>
    <row r="2" spans="1:42" s="29" customFormat="1" ht="24.95" customHeight="1" x14ac:dyDescent="0.4">
      <c r="A2" s="27"/>
      <c r="B2" s="35"/>
      <c r="C2" s="36"/>
      <c r="D2" s="35"/>
      <c r="E2" s="35"/>
      <c r="F2" s="35"/>
      <c r="G2" s="35"/>
      <c r="H2" s="35"/>
      <c r="I2" s="35"/>
      <c r="J2" s="35"/>
      <c r="K2" s="37"/>
      <c r="L2" s="38"/>
      <c r="M2" s="38"/>
      <c r="N2" s="37"/>
      <c r="O2" s="37"/>
      <c r="P2" s="37"/>
      <c r="Q2" s="37"/>
      <c r="R2" s="37"/>
      <c r="S2" s="37"/>
      <c r="T2" s="37"/>
      <c r="U2" s="37"/>
      <c r="V2" s="37"/>
      <c r="W2" s="37"/>
      <c r="X2" s="37"/>
      <c r="Y2" s="37"/>
      <c r="Z2" s="37"/>
      <c r="AA2" s="37"/>
      <c r="AB2" s="37"/>
      <c r="AC2" s="38"/>
      <c r="AD2" s="38"/>
      <c r="AE2" s="35"/>
      <c r="AF2" s="35"/>
      <c r="AG2" s="35"/>
      <c r="AH2" s="35"/>
      <c r="AI2" s="35"/>
      <c r="AJ2" s="35"/>
      <c r="AK2" s="35"/>
      <c r="AL2" s="35"/>
      <c r="AM2" s="35"/>
      <c r="AN2" s="35"/>
      <c r="AO2" s="28"/>
      <c r="AP2" s="27"/>
    </row>
    <row r="3" spans="1:42" s="14" customFormat="1" ht="36" customHeight="1" x14ac:dyDescent="0.25">
      <c r="C3" s="39" t="s">
        <v>0</v>
      </c>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row>
    <row r="4" spans="1:42" ht="18" customHeight="1" x14ac:dyDescent="0.25">
      <c r="A4" s="14"/>
      <c r="B4" s="15"/>
      <c r="C4" s="19"/>
      <c r="D4" s="19"/>
      <c r="E4" s="19"/>
      <c r="F4" s="19"/>
      <c r="G4" s="19"/>
      <c r="H4" s="19"/>
      <c r="I4" s="19"/>
      <c r="J4" s="19"/>
      <c r="K4" s="19"/>
      <c r="L4" s="19"/>
      <c r="M4" s="19"/>
      <c r="N4" s="19"/>
      <c r="O4" s="16"/>
      <c r="P4" s="16"/>
      <c r="Q4" s="72" t="s">
        <v>7</v>
      </c>
      <c r="R4" s="72"/>
      <c r="S4" s="72"/>
      <c r="T4" s="72"/>
      <c r="U4" s="72"/>
      <c r="V4" s="65">
        <f ca="1">TODAY()-WEEKDAY(TODAY(),2)+1</f>
        <v>46153</v>
      </c>
      <c r="W4" s="65"/>
      <c r="X4" s="65"/>
      <c r="Y4" s="65"/>
      <c r="Z4" s="65"/>
      <c r="AA4" s="16"/>
      <c r="AB4" s="16"/>
      <c r="AC4" s="16"/>
      <c r="AD4" s="16"/>
      <c r="AE4" s="16"/>
      <c r="AF4" s="16"/>
      <c r="AG4" s="16"/>
      <c r="AH4" s="16"/>
      <c r="AI4" s="16"/>
      <c r="AJ4" s="16"/>
      <c r="AK4" s="16"/>
      <c r="AL4" s="16"/>
      <c r="AM4" s="16"/>
      <c r="AN4" s="18"/>
      <c r="AO4"/>
      <c r="AP4"/>
    </row>
    <row r="5" spans="1:42" ht="18" customHeight="1" thickBot="1" x14ac:dyDescent="0.3">
      <c r="A5" s="14"/>
      <c r="B5" s="15"/>
      <c r="C5" s="19"/>
      <c r="D5" s="19"/>
      <c r="E5" s="19"/>
      <c r="F5" s="19"/>
      <c r="G5" s="19"/>
      <c r="H5" s="19"/>
      <c r="I5" s="19"/>
      <c r="J5" s="19"/>
      <c r="K5" s="19"/>
      <c r="L5" s="19"/>
      <c r="M5" s="19"/>
      <c r="N5" s="19"/>
      <c r="O5" s="16"/>
      <c r="P5" s="16"/>
      <c r="Q5" s="16"/>
      <c r="R5" s="16"/>
      <c r="S5" s="16"/>
      <c r="T5" s="16"/>
      <c r="U5" s="16"/>
      <c r="V5" s="16"/>
      <c r="W5" s="16"/>
      <c r="X5" s="16"/>
      <c r="Y5" s="16"/>
      <c r="Z5" s="16"/>
      <c r="AA5" s="16"/>
      <c r="AB5" s="16"/>
      <c r="AC5" s="16"/>
      <c r="AD5" s="16"/>
      <c r="AE5" s="16"/>
      <c r="AF5" s="16"/>
      <c r="AG5" s="16"/>
      <c r="AH5" s="16"/>
      <c r="AI5" s="16"/>
      <c r="AJ5" s="16"/>
      <c r="AK5" s="16"/>
      <c r="AL5" s="16"/>
      <c r="AM5" s="16"/>
      <c r="AN5" s="18"/>
      <c r="AO5"/>
      <c r="AP5"/>
    </row>
    <row r="6" spans="1:42" s="34" customFormat="1" ht="30" customHeight="1" thickBot="1" x14ac:dyDescent="0.3">
      <c r="A6" s="30"/>
      <c r="B6" s="31"/>
      <c r="C6" s="41" t="s">
        <v>1</v>
      </c>
      <c r="D6" s="42"/>
      <c r="E6" s="42"/>
      <c r="F6" s="42"/>
      <c r="G6" s="42"/>
      <c r="H6" s="42"/>
      <c r="I6" s="42"/>
      <c r="J6" s="42"/>
      <c r="K6" s="42"/>
      <c r="L6" s="42"/>
      <c r="M6" s="43"/>
      <c r="N6" s="19"/>
      <c r="O6" s="16"/>
      <c r="P6" s="41" t="s">
        <v>6</v>
      </c>
      <c r="Q6" s="42"/>
      <c r="R6" s="42"/>
      <c r="S6" s="42"/>
      <c r="T6" s="42"/>
      <c r="U6" s="42"/>
      <c r="V6" s="42"/>
      <c r="W6" s="42"/>
      <c r="X6" s="42"/>
      <c r="Y6" s="42"/>
      <c r="Z6" s="43"/>
      <c r="AA6" s="16"/>
      <c r="AB6" s="16"/>
      <c r="AC6" s="41" t="s">
        <v>8</v>
      </c>
      <c r="AD6" s="42"/>
      <c r="AE6" s="42"/>
      <c r="AF6" s="42"/>
      <c r="AG6" s="42"/>
      <c r="AH6" s="42"/>
      <c r="AI6" s="42"/>
      <c r="AJ6" s="42"/>
      <c r="AK6" s="42"/>
      <c r="AL6" s="42"/>
      <c r="AM6" s="43"/>
      <c r="AN6" s="32"/>
      <c r="AO6" s="33"/>
      <c r="AP6" s="33"/>
    </row>
    <row r="7" spans="1:42" s="22" customFormat="1" ht="20.100000000000001" customHeight="1" x14ac:dyDescent="0.3">
      <c r="A7"/>
      <c r="B7" s="18"/>
      <c r="C7" s="66"/>
      <c r="D7" s="67"/>
      <c r="E7" s="67"/>
      <c r="F7" s="67"/>
      <c r="G7" s="67"/>
      <c r="H7" s="67"/>
      <c r="I7" s="67"/>
      <c r="J7" s="67"/>
      <c r="K7" s="67"/>
      <c r="L7" s="67"/>
      <c r="M7" s="68"/>
      <c r="N7" s="20"/>
      <c r="O7" s="21"/>
      <c r="P7" s="6"/>
      <c r="Q7" s="48"/>
      <c r="R7" s="48"/>
      <c r="S7" s="48"/>
      <c r="T7" s="48"/>
      <c r="U7" s="48"/>
      <c r="V7" s="48"/>
      <c r="W7" s="48"/>
      <c r="X7" s="48"/>
      <c r="Y7" s="48"/>
      <c r="Z7" s="49"/>
      <c r="AA7" s="21"/>
      <c r="AB7" s="21"/>
      <c r="AC7" s="66"/>
      <c r="AD7" s="67"/>
      <c r="AE7" s="67"/>
      <c r="AF7" s="67"/>
      <c r="AG7" s="67"/>
      <c r="AH7" s="67"/>
      <c r="AI7" s="67"/>
      <c r="AJ7" s="67"/>
      <c r="AK7" s="67"/>
      <c r="AL7" s="67"/>
      <c r="AM7" s="68"/>
      <c r="AN7" s="18"/>
      <c r="AO7"/>
      <c r="AP7"/>
    </row>
    <row r="8" spans="1:42" ht="18" customHeight="1" x14ac:dyDescent="0.25">
      <c r="A8" s="14"/>
      <c r="B8" s="15"/>
      <c r="C8" s="69"/>
      <c r="D8" s="70"/>
      <c r="E8" s="70"/>
      <c r="F8" s="70"/>
      <c r="G8" s="70"/>
      <c r="H8" s="70"/>
      <c r="I8" s="70"/>
      <c r="J8" s="70"/>
      <c r="K8" s="70"/>
      <c r="L8" s="70"/>
      <c r="M8" s="71"/>
      <c r="N8" s="5"/>
      <c r="O8" s="4"/>
      <c r="P8" s="7"/>
      <c r="Q8" s="51"/>
      <c r="R8" s="51"/>
      <c r="S8" s="51"/>
      <c r="T8" s="51"/>
      <c r="U8" s="51"/>
      <c r="V8" s="51"/>
      <c r="W8" s="51"/>
      <c r="X8" s="51"/>
      <c r="Y8" s="51"/>
      <c r="Z8" s="52"/>
      <c r="AA8" s="4"/>
      <c r="AB8" s="4"/>
      <c r="AC8" s="69"/>
      <c r="AD8" s="70"/>
      <c r="AE8" s="70"/>
      <c r="AF8" s="70"/>
      <c r="AG8" s="70"/>
      <c r="AH8" s="70"/>
      <c r="AI8" s="70"/>
      <c r="AJ8" s="70"/>
      <c r="AK8" s="70"/>
      <c r="AL8" s="70"/>
      <c r="AM8" s="71"/>
      <c r="AN8" s="18"/>
      <c r="AO8"/>
      <c r="AP8"/>
    </row>
    <row r="9" spans="1:42" ht="18" customHeight="1" x14ac:dyDescent="0.25">
      <c r="A9" s="14"/>
      <c r="B9" s="15"/>
      <c r="C9" s="69"/>
      <c r="D9" s="70"/>
      <c r="E9" s="70"/>
      <c r="F9" s="70"/>
      <c r="G9" s="70"/>
      <c r="H9" s="70"/>
      <c r="I9" s="70"/>
      <c r="J9" s="70"/>
      <c r="K9" s="70"/>
      <c r="L9" s="70"/>
      <c r="M9" s="71"/>
      <c r="N9" s="5"/>
      <c r="O9" s="4"/>
      <c r="P9" s="7"/>
      <c r="Q9" s="51"/>
      <c r="R9" s="51"/>
      <c r="S9" s="51"/>
      <c r="T9" s="51"/>
      <c r="U9" s="51"/>
      <c r="V9" s="51"/>
      <c r="W9" s="51"/>
      <c r="X9" s="51"/>
      <c r="Y9" s="51"/>
      <c r="Z9" s="52"/>
      <c r="AA9" s="4"/>
      <c r="AB9" s="4"/>
      <c r="AC9" s="69"/>
      <c r="AD9" s="70"/>
      <c r="AE9" s="70"/>
      <c r="AF9" s="70"/>
      <c r="AG9" s="70"/>
      <c r="AH9" s="70"/>
      <c r="AI9" s="70"/>
      <c r="AJ9" s="70"/>
      <c r="AK9" s="70"/>
      <c r="AL9" s="70"/>
      <c r="AM9" s="71"/>
      <c r="AN9" s="18"/>
      <c r="AO9"/>
      <c r="AP9"/>
    </row>
    <row r="10" spans="1:42" ht="18" customHeight="1" x14ac:dyDescent="0.25">
      <c r="A10" s="14"/>
      <c r="B10" s="15"/>
      <c r="C10" s="69"/>
      <c r="D10" s="70"/>
      <c r="E10" s="70"/>
      <c r="F10" s="70"/>
      <c r="G10" s="70"/>
      <c r="H10" s="70"/>
      <c r="I10" s="70"/>
      <c r="J10" s="70"/>
      <c r="K10" s="70"/>
      <c r="L10" s="70"/>
      <c r="M10" s="71"/>
      <c r="N10" s="5"/>
      <c r="O10" s="4"/>
      <c r="P10" s="7"/>
      <c r="Q10" s="51"/>
      <c r="R10" s="51"/>
      <c r="S10" s="51"/>
      <c r="T10" s="51"/>
      <c r="U10" s="51"/>
      <c r="V10" s="51"/>
      <c r="W10" s="51"/>
      <c r="X10" s="51"/>
      <c r="Y10" s="51"/>
      <c r="Z10" s="52"/>
      <c r="AA10" s="4"/>
      <c r="AB10" s="4"/>
      <c r="AC10" s="69"/>
      <c r="AD10" s="70"/>
      <c r="AE10" s="70"/>
      <c r="AF10" s="70"/>
      <c r="AG10" s="70"/>
      <c r="AH10" s="70"/>
      <c r="AI10" s="70"/>
      <c r="AJ10" s="70"/>
      <c r="AK10" s="70"/>
      <c r="AL10" s="70"/>
      <c r="AM10" s="71"/>
      <c r="AN10" s="18"/>
      <c r="AO10"/>
      <c r="AP10"/>
    </row>
    <row r="11" spans="1:42" ht="18" customHeight="1" x14ac:dyDescent="0.25">
      <c r="A11" s="14"/>
      <c r="B11" s="15"/>
      <c r="C11" s="69"/>
      <c r="D11" s="70"/>
      <c r="E11" s="70"/>
      <c r="F11" s="70"/>
      <c r="G11" s="70"/>
      <c r="H11" s="70"/>
      <c r="I11" s="70"/>
      <c r="J11" s="70"/>
      <c r="K11" s="70"/>
      <c r="L11" s="70"/>
      <c r="M11" s="71"/>
      <c r="N11" s="5"/>
      <c r="O11" s="4"/>
      <c r="P11" s="7"/>
      <c r="Q11" s="51"/>
      <c r="R11" s="51"/>
      <c r="S11" s="51"/>
      <c r="T11" s="51"/>
      <c r="U11" s="51"/>
      <c r="V11" s="51"/>
      <c r="W11" s="51"/>
      <c r="X11" s="51"/>
      <c r="Y11" s="51"/>
      <c r="Z11" s="52"/>
      <c r="AA11" s="4"/>
      <c r="AB11" s="4"/>
      <c r="AC11" s="69"/>
      <c r="AD11" s="70"/>
      <c r="AE11" s="70"/>
      <c r="AF11" s="70"/>
      <c r="AG11" s="70"/>
      <c r="AH11" s="70"/>
      <c r="AI11" s="70"/>
      <c r="AJ11" s="70"/>
      <c r="AK11" s="70"/>
      <c r="AL11" s="70"/>
      <c r="AM11" s="71"/>
      <c r="AN11" s="18"/>
      <c r="AO11"/>
      <c r="AP11"/>
    </row>
    <row r="12" spans="1:42" ht="18" customHeight="1" thickBot="1" x14ac:dyDescent="0.3">
      <c r="A12" s="14"/>
      <c r="B12" s="15"/>
      <c r="C12" s="80"/>
      <c r="D12" s="81"/>
      <c r="E12" s="81"/>
      <c r="F12" s="81"/>
      <c r="G12" s="81"/>
      <c r="H12" s="81"/>
      <c r="I12" s="81"/>
      <c r="J12" s="81"/>
      <c r="K12" s="81"/>
      <c r="L12" s="81"/>
      <c r="M12" s="82"/>
      <c r="N12" s="5"/>
      <c r="O12" s="4"/>
      <c r="P12" s="8"/>
      <c r="Q12" s="54"/>
      <c r="R12" s="54"/>
      <c r="S12" s="54"/>
      <c r="T12" s="54"/>
      <c r="U12" s="54"/>
      <c r="V12" s="54"/>
      <c r="W12" s="54"/>
      <c r="X12" s="54"/>
      <c r="Y12" s="54"/>
      <c r="Z12" s="55"/>
      <c r="AA12" s="4"/>
      <c r="AB12" s="4"/>
      <c r="AC12" s="80"/>
      <c r="AD12" s="81"/>
      <c r="AE12" s="81"/>
      <c r="AF12" s="81"/>
      <c r="AG12" s="81"/>
      <c r="AH12" s="81"/>
      <c r="AI12" s="81"/>
      <c r="AJ12" s="81"/>
      <c r="AK12" s="81"/>
      <c r="AL12" s="81"/>
      <c r="AM12" s="82"/>
      <c r="AN12" s="18"/>
      <c r="AO12"/>
      <c r="AP12"/>
    </row>
    <row r="13" spans="1:42" ht="18" customHeight="1" x14ac:dyDescent="0.25">
      <c r="A13" s="14"/>
      <c r="B13" s="15"/>
      <c r="C13" s="2"/>
      <c r="D13" s="2"/>
      <c r="E13" s="2"/>
      <c r="F13" s="2"/>
      <c r="G13" s="2"/>
      <c r="H13" s="2"/>
      <c r="I13" s="2"/>
      <c r="J13" s="2"/>
      <c r="K13" s="2"/>
      <c r="L13" s="2"/>
      <c r="M13" s="2"/>
      <c r="N13" s="5"/>
      <c r="O13" s="4"/>
      <c r="P13" s="4"/>
      <c r="Q13" s="4"/>
      <c r="R13" s="4"/>
      <c r="S13" s="4"/>
      <c r="T13" s="4"/>
      <c r="U13" s="4"/>
      <c r="V13" s="4"/>
      <c r="W13" s="4"/>
      <c r="X13" s="4"/>
      <c r="Y13" s="4"/>
      <c r="Z13" s="4"/>
      <c r="AA13" s="4"/>
      <c r="AB13" s="4"/>
      <c r="AC13" s="4"/>
      <c r="AD13" s="4"/>
      <c r="AE13" s="4"/>
      <c r="AF13" s="4"/>
      <c r="AG13" s="4"/>
      <c r="AH13" s="4"/>
      <c r="AI13" s="4"/>
      <c r="AJ13" s="4"/>
      <c r="AK13" s="4"/>
      <c r="AL13" s="4"/>
      <c r="AM13" s="4"/>
      <c r="AN13" s="18"/>
      <c r="AO13"/>
      <c r="AP13"/>
    </row>
    <row r="14" spans="1:42" ht="18" customHeight="1" x14ac:dyDescent="0.25">
      <c r="A14" s="14"/>
      <c r="B14" s="15"/>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18"/>
      <c r="AN14" s="18"/>
      <c r="AO14"/>
      <c r="AP14"/>
    </row>
    <row r="15" spans="1:42" ht="18" customHeight="1" x14ac:dyDescent="0.25">
      <c r="A15" s="14"/>
      <c r="B15" s="15"/>
      <c r="C15" s="83" t="str">
        <f ca="1">TEXT(DateDébut+0,"jj")</f>
        <v>11</v>
      </c>
      <c r="D15" s="84"/>
      <c r="E15" s="75" t="str">
        <f ca="1">(TEXT(DateDébut+0,"jjjj"))</f>
        <v>lundi</v>
      </c>
      <c r="F15" s="75"/>
      <c r="G15" s="75"/>
      <c r="H15" s="87"/>
      <c r="I15" s="73" t="str">
        <f ca="1">TEXT(DateDébut+1,"jj")</f>
        <v>12</v>
      </c>
      <c r="J15" s="73"/>
      <c r="K15" s="75" t="str">
        <f ca="1">(TEXT(DateDébut+1,"jjjj"))</f>
        <v>mardi</v>
      </c>
      <c r="L15" s="75"/>
      <c r="M15" s="75"/>
      <c r="N15" s="73" t="str">
        <f ca="1">TEXT(DateDébut+2,"jj")</f>
        <v>13</v>
      </c>
      <c r="O15" s="73"/>
      <c r="P15" s="75" t="str">
        <f ca="1">(TEXT(DateDébut+2,"jjjj"))</f>
        <v>mercredi</v>
      </c>
      <c r="Q15" s="75"/>
      <c r="R15" s="75"/>
      <c r="S15" s="73" t="str">
        <f ca="1">TEXT(DateDébut+3,"jj")</f>
        <v>14</v>
      </c>
      <c r="T15" s="73"/>
      <c r="U15" s="75" t="str">
        <f ca="1">(TEXT(DateDébut+3,"jjjj"))</f>
        <v>jeudi</v>
      </c>
      <c r="V15" s="75"/>
      <c r="W15" s="75"/>
      <c r="X15" s="73" t="str">
        <f ca="1">TEXT(DateDébut+4,"jj")</f>
        <v>15</v>
      </c>
      <c r="Y15" s="73"/>
      <c r="Z15" s="75" t="str">
        <f ca="1">(TEXT(DateDébut+4,"jjjj"))</f>
        <v>vendredi</v>
      </c>
      <c r="AA15" s="75"/>
      <c r="AB15" s="75"/>
      <c r="AC15" s="73" t="str">
        <f ca="1">TEXT(DateDébut+5,"jj")</f>
        <v>16</v>
      </c>
      <c r="AD15" s="73"/>
      <c r="AE15" s="75" t="str">
        <f ca="1">(TEXT(DateDébut+5,"jjjj"))</f>
        <v>samedi</v>
      </c>
      <c r="AF15" s="75"/>
      <c r="AG15" s="75"/>
      <c r="AH15" s="73" t="str">
        <f ca="1">TEXT(DateDébut+6,"jj")</f>
        <v>17</v>
      </c>
      <c r="AI15" s="73"/>
      <c r="AJ15" s="75" t="str">
        <f ca="1">(TEXT(DateDébut+6,"jjjj"))</f>
        <v>dimanche</v>
      </c>
      <c r="AK15" s="75"/>
      <c r="AL15" s="75"/>
      <c r="AM15" s="25"/>
      <c r="AN15" s="18"/>
      <c r="AO15"/>
      <c r="AP15"/>
    </row>
    <row r="16" spans="1:42" ht="20.100000000000001" customHeight="1" x14ac:dyDescent="0.25">
      <c r="A16" s="14"/>
      <c r="B16" s="15"/>
      <c r="C16" s="85"/>
      <c r="D16" s="86"/>
      <c r="E16" s="76" t="str">
        <f ca="1">(TEXT(DateDébut+0,"mmmm"))</f>
        <v>mai</v>
      </c>
      <c r="F16" s="76"/>
      <c r="G16" s="76"/>
      <c r="H16" s="88"/>
      <c r="I16" s="74"/>
      <c r="J16" s="74"/>
      <c r="K16" s="76" t="str">
        <f ca="1">(TEXT(DateDébut+1,"mmmm"))</f>
        <v>mai</v>
      </c>
      <c r="L16" s="76"/>
      <c r="M16" s="76"/>
      <c r="N16" s="74"/>
      <c r="O16" s="74"/>
      <c r="P16" s="76" t="str">
        <f ca="1">(TEXT(DateDébut+2,"mmmm"))</f>
        <v>mai</v>
      </c>
      <c r="Q16" s="76"/>
      <c r="R16" s="76"/>
      <c r="S16" s="74"/>
      <c r="T16" s="74"/>
      <c r="U16" s="76" t="str">
        <f ca="1">(TEXT(DateDébut+3,"mmmm"))</f>
        <v>mai</v>
      </c>
      <c r="V16" s="76"/>
      <c r="W16" s="76"/>
      <c r="X16" s="74"/>
      <c r="Y16" s="74"/>
      <c r="Z16" s="76" t="str">
        <f ca="1">(TEXT(DateDébut+4,"mmmm"))</f>
        <v>mai</v>
      </c>
      <c r="AA16" s="76"/>
      <c r="AB16" s="76"/>
      <c r="AC16" s="74"/>
      <c r="AD16" s="74"/>
      <c r="AE16" s="76" t="str">
        <f ca="1">(TEXT(DateDébut+5,"mmmm"))</f>
        <v>mai</v>
      </c>
      <c r="AF16" s="76"/>
      <c r="AG16" s="76"/>
      <c r="AH16" s="74"/>
      <c r="AI16" s="74"/>
      <c r="AJ16" s="76" t="str">
        <f ca="1">(TEXT(DateDébut+6,"mmmm"))</f>
        <v>mai</v>
      </c>
      <c r="AK16" s="76"/>
      <c r="AL16" s="76"/>
      <c r="AM16" s="26"/>
      <c r="AN16" s="18"/>
      <c r="AO16"/>
      <c r="AP16"/>
    </row>
    <row r="17" spans="1:42" ht="20.100000000000001" customHeight="1" x14ac:dyDescent="0.25">
      <c r="A17" s="14"/>
      <c r="B17" s="15"/>
      <c r="C17" s="9" t="s">
        <v>2</v>
      </c>
      <c r="D17" s="59" t="s">
        <v>5</v>
      </c>
      <c r="E17" s="59"/>
      <c r="F17" s="59"/>
      <c r="G17" s="59"/>
      <c r="H17" s="59"/>
      <c r="I17" s="10"/>
      <c r="J17" s="59"/>
      <c r="K17" s="59"/>
      <c r="L17" s="59"/>
      <c r="M17" s="59"/>
      <c r="N17" s="10"/>
      <c r="O17" s="59"/>
      <c r="P17" s="59"/>
      <c r="Q17" s="59"/>
      <c r="R17" s="59"/>
      <c r="S17" s="10"/>
      <c r="T17" s="59"/>
      <c r="U17" s="59"/>
      <c r="V17" s="59"/>
      <c r="W17" s="59"/>
      <c r="X17" s="10"/>
      <c r="Y17" s="59"/>
      <c r="Z17" s="59"/>
      <c r="AA17" s="59"/>
      <c r="AB17" s="59"/>
      <c r="AC17" s="10"/>
      <c r="AD17" s="59"/>
      <c r="AE17" s="59"/>
      <c r="AF17" s="59"/>
      <c r="AG17" s="59"/>
      <c r="AH17" s="10"/>
      <c r="AI17" s="59"/>
      <c r="AJ17" s="59"/>
      <c r="AK17" s="59"/>
      <c r="AL17" s="59"/>
      <c r="AM17" s="60"/>
      <c r="AN17" s="18"/>
      <c r="AO17"/>
      <c r="AP17"/>
    </row>
    <row r="18" spans="1:42" ht="20.100000000000001" customHeight="1" x14ac:dyDescent="0.25">
      <c r="A18" s="14"/>
      <c r="B18" s="15"/>
      <c r="C18" s="7" t="s">
        <v>3</v>
      </c>
      <c r="D18" s="61" t="s">
        <v>5</v>
      </c>
      <c r="E18" s="61"/>
      <c r="F18" s="61"/>
      <c r="G18" s="61"/>
      <c r="H18" s="64"/>
      <c r="I18" s="11"/>
      <c r="J18" s="61"/>
      <c r="K18" s="61"/>
      <c r="L18" s="61"/>
      <c r="M18" s="61"/>
      <c r="N18" s="11"/>
      <c r="O18" s="61"/>
      <c r="P18" s="61"/>
      <c r="Q18" s="61"/>
      <c r="R18" s="61"/>
      <c r="S18" s="11"/>
      <c r="T18" s="61"/>
      <c r="U18" s="61"/>
      <c r="V18" s="61"/>
      <c r="W18" s="61"/>
      <c r="X18" s="11"/>
      <c r="Y18" s="61"/>
      <c r="Z18" s="61"/>
      <c r="AA18" s="61"/>
      <c r="AB18" s="61"/>
      <c r="AC18" s="11"/>
      <c r="AD18" s="61"/>
      <c r="AE18" s="61"/>
      <c r="AF18" s="61"/>
      <c r="AG18" s="61"/>
      <c r="AH18" s="11"/>
      <c r="AI18" s="61"/>
      <c r="AJ18" s="61"/>
      <c r="AK18" s="61"/>
      <c r="AL18" s="61"/>
      <c r="AM18" s="62"/>
      <c r="AN18" s="18"/>
      <c r="AO18"/>
      <c r="AP18"/>
    </row>
    <row r="19" spans="1:42" ht="18" customHeight="1" x14ac:dyDescent="0.25">
      <c r="A19" s="14"/>
      <c r="B19" s="15"/>
      <c r="C19" s="7" t="s">
        <v>2</v>
      </c>
      <c r="D19" s="61" t="s">
        <v>5</v>
      </c>
      <c r="E19" s="61"/>
      <c r="F19" s="61"/>
      <c r="G19" s="61"/>
      <c r="H19" s="64"/>
      <c r="I19" s="11"/>
      <c r="J19" s="61"/>
      <c r="K19" s="61"/>
      <c r="L19" s="61"/>
      <c r="M19" s="61"/>
      <c r="N19" s="11"/>
      <c r="O19" s="61"/>
      <c r="P19" s="61"/>
      <c r="Q19" s="61"/>
      <c r="R19" s="61"/>
      <c r="S19" s="11"/>
      <c r="T19" s="61"/>
      <c r="U19" s="61"/>
      <c r="V19" s="61"/>
      <c r="W19" s="61"/>
      <c r="X19" s="11"/>
      <c r="Y19" s="61"/>
      <c r="Z19" s="61"/>
      <c r="AA19" s="61"/>
      <c r="AB19" s="61"/>
      <c r="AC19" s="11"/>
      <c r="AD19" s="61"/>
      <c r="AE19" s="61"/>
      <c r="AF19" s="61"/>
      <c r="AG19" s="61"/>
      <c r="AH19" s="11"/>
      <c r="AI19" s="61"/>
      <c r="AJ19" s="61"/>
      <c r="AK19" s="61"/>
      <c r="AL19" s="61"/>
      <c r="AM19" s="62"/>
      <c r="AN19" s="18"/>
      <c r="AO19"/>
      <c r="AP19"/>
    </row>
    <row r="20" spans="1:42" ht="18" customHeight="1" x14ac:dyDescent="0.25">
      <c r="A20" s="14"/>
      <c r="B20" s="15"/>
      <c r="C20" s="7"/>
      <c r="D20" s="61"/>
      <c r="E20" s="61"/>
      <c r="F20" s="61"/>
      <c r="G20" s="61"/>
      <c r="H20" s="64"/>
      <c r="I20" s="11"/>
      <c r="J20" s="61"/>
      <c r="K20" s="61"/>
      <c r="L20" s="61"/>
      <c r="M20" s="61"/>
      <c r="N20" s="11"/>
      <c r="O20" s="61"/>
      <c r="P20" s="61"/>
      <c r="Q20" s="61"/>
      <c r="R20" s="61"/>
      <c r="S20" s="11"/>
      <c r="T20" s="61"/>
      <c r="U20" s="61"/>
      <c r="V20" s="61"/>
      <c r="W20" s="61"/>
      <c r="X20" s="11"/>
      <c r="Y20" s="61"/>
      <c r="Z20" s="61"/>
      <c r="AA20" s="61"/>
      <c r="AB20" s="61"/>
      <c r="AC20" s="11"/>
      <c r="AD20" s="61"/>
      <c r="AE20" s="61"/>
      <c r="AF20" s="61"/>
      <c r="AG20" s="61"/>
      <c r="AH20" s="11"/>
      <c r="AI20" s="61"/>
      <c r="AJ20" s="61"/>
      <c r="AK20" s="61"/>
      <c r="AL20" s="61"/>
      <c r="AM20" s="62"/>
      <c r="AN20" s="18"/>
      <c r="AO20"/>
      <c r="AP20"/>
    </row>
    <row r="21" spans="1:42" ht="18" customHeight="1" x14ac:dyDescent="0.25">
      <c r="A21" s="14"/>
      <c r="B21" s="15"/>
      <c r="C21" s="7"/>
      <c r="D21" s="61"/>
      <c r="E21" s="61"/>
      <c r="F21" s="61"/>
      <c r="G21" s="61"/>
      <c r="H21" s="64"/>
      <c r="I21" s="11"/>
      <c r="J21" s="61"/>
      <c r="K21" s="61"/>
      <c r="L21" s="61"/>
      <c r="M21" s="61"/>
      <c r="N21" s="11"/>
      <c r="O21" s="61"/>
      <c r="P21" s="61"/>
      <c r="Q21" s="61"/>
      <c r="R21" s="61"/>
      <c r="S21" s="11"/>
      <c r="T21" s="61"/>
      <c r="U21" s="61"/>
      <c r="V21" s="61"/>
      <c r="W21" s="61"/>
      <c r="X21" s="11"/>
      <c r="Y21" s="61"/>
      <c r="Z21" s="61"/>
      <c r="AA21" s="61"/>
      <c r="AB21" s="61"/>
      <c r="AC21" s="11"/>
      <c r="AD21" s="61"/>
      <c r="AE21" s="61"/>
      <c r="AF21" s="61"/>
      <c r="AG21" s="61"/>
      <c r="AH21" s="11"/>
      <c r="AI21" s="61"/>
      <c r="AJ21" s="61"/>
      <c r="AK21" s="61"/>
      <c r="AL21" s="61"/>
      <c r="AM21" s="62"/>
      <c r="AN21" s="18"/>
      <c r="AO21"/>
      <c r="AP21"/>
    </row>
    <row r="22" spans="1:42" ht="18" customHeight="1" x14ac:dyDescent="0.25">
      <c r="A22" s="14"/>
      <c r="B22" s="15"/>
      <c r="C22" s="7"/>
      <c r="D22" s="61"/>
      <c r="E22" s="61"/>
      <c r="F22" s="61"/>
      <c r="G22" s="61"/>
      <c r="H22" s="61"/>
      <c r="I22" s="11"/>
      <c r="J22" s="61"/>
      <c r="K22" s="61"/>
      <c r="L22" s="61"/>
      <c r="M22" s="61"/>
      <c r="N22" s="11"/>
      <c r="O22" s="61"/>
      <c r="P22" s="61"/>
      <c r="Q22" s="61"/>
      <c r="R22" s="61"/>
      <c r="S22" s="11"/>
      <c r="T22" s="61"/>
      <c r="U22" s="61"/>
      <c r="V22" s="61"/>
      <c r="W22" s="61"/>
      <c r="X22" s="11"/>
      <c r="Y22" s="61"/>
      <c r="Z22" s="61"/>
      <c r="AA22" s="61"/>
      <c r="AB22" s="61"/>
      <c r="AC22" s="11"/>
      <c r="AD22" s="61"/>
      <c r="AE22" s="61"/>
      <c r="AF22" s="61"/>
      <c r="AG22" s="61"/>
      <c r="AH22" s="11"/>
      <c r="AI22" s="61"/>
      <c r="AJ22" s="61"/>
      <c r="AK22" s="61"/>
      <c r="AL22" s="61"/>
      <c r="AM22" s="62"/>
      <c r="AN22" s="18"/>
      <c r="AO22"/>
      <c r="AP22"/>
    </row>
    <row r="23" spans="1:42" ht="18" customHeight="1" x14ac:dyDescent="0.25">
      <c r="A23" s="14"/>
      <c r="B23" s="15"/>
      <c r="C23" s="7"/>
      <c r="D23" s="61"/>
      <c r="E23" s="61"/>
      <c r="F23" s="61"/>
      <c r="G23" s="61"/>
      <c r="H23" s="61"/>
      <c r="I23" s="11"/>
      <c r="J23" s="61"/>
      <c r="K23" s="61"/>
      <c r="L23" s="61"/>
      <c r="M23" s="61"/>
      <c r="N23" s="11"/>
      <c r="O23" s="61"/>
      <c r="P23" s="61"/>
      <c r="Q23" s="61"/>
      <c r="R23" s="61"/>
      <c r="S23" s="11"/>
      <c r="T23" s="61"/>
      <c r="U23" s="61"/>
      <c r="V23" s="61"/>
      <c r="W23" s="61"/>
      <c r="X23" s="11"/>
      <c r="Y23" s="61"/>
      <c r="Z23" s="61"/>
      <c r="AA23" s="61"/>
      <c r="AB23" s="61"/>
      <c r="AC23" s="11"/>
      <c r="AD23" s="61"/>
      <c r="AE23" s="61"/>
      <c r="AF23" s="61"/>
      <c r="AG23" s="61"/>
      <c r="AH23" s="11"/>
      <c r="AI23" s="61"/>
      <c r="AJ23" s="61"/>
      <c r="AK23" s="61"/>
      <c r="AL23" s="61"/>
      <c r="AM23" s="62"/>
      <c r="AN23" s="18"/>
      <c r="AO23"/>
      <c r="AP23"/>
    </row>
    <row r="24" spans="1:42" ht="18" customHeight="1" x14ac:dyDescent="0.25">
      <c r="A24" s="14"/>
      <c r="B24" s="15"/>
      <c r="C24" s="7"/>
      <c r="D24" s="61"/>
      <c r="E24" s="61"/>
      <c r="F24" s="61"/>
      <c r="G24" s="61"/>
      <c r="H24" s="61"/>
      <c r="I24" s="11"/>
      <c r="J24" s="61"/>
      <c r="K24" s="61"/>
      <c r="L24" s="61"/>
      <c r="M24" s="61"/>
      <c r="N24" s="11"/>
      <c r="O24" s="61"/>
      <c r="P24" s="61"/>
      <c r="Q24" s="61"/>
      <c r="R24" s="61"/>
      <c r="S24" s="11"/>
      <c r="T24" s="61"/>
      <c r="U24" s="61"/>
      <c r="V24" s="61"/>
      <c r="W24" s="61"/>
      <c r="X24" s="11"/>
      <c r="Y24" s="61"/>
      <c r="Z24" s="61"/>
      <c r="AA24" s="61"/>
      <c r="AB24" s="61"/>
      <c r="AC24" s="11"/>
      <c r="AD24" s="61"/>
      <c r="AE24" s="61"/>
      <c r="AF24" s="61"/>
      <c r="AG24" s="61"/>
      <c r="AH24" s="11"/>
      <c r="AI24" s="61"/>
      <c r="AJ24" s="61"/>
      <c r="AK24" s="61"/>
      <c r="AL24" s="61"/>
      <c r="AM24" s="62"/>
      <c r="AN24" s="18"/>
      <c r="AO24"/>
      <c r="AP24"/>
    </row>
    <row r="25" spans="1:42" ht="18" customHeight="1" x14ac:dyDescent="0.25">
      <c r="A25" s="14"/>
      <c r="B25" s="15"/>
      <c r="C25" s="7"/>
      <c r="D25" s="61"/>
      <c r="E25" s="61"/>
      <c r="F25" s="61"/>
      <c r="G25" s="61"/>
      <c r="H25" s="61"/>
      <c r="I25" s="11"/>
      <c r="J25" s="61"/>
      <c r="K25" s="61"/>
      <c r="L25" s="61"/>
      <c r="M25" s="61"/>
      <c r="N25" s="11"/>
      <c r="O25" s="61"/>
      <c r="P25" s="61"/>
      <c r="Q25" s="61"/>
      <c r="R25" s="61"/>
      <c r="S25" s="11"/>
      <c r="T25" s="61"/>
      <c r="U25" s="61"/>
      <c r="V25" s="61"/>
      <c r="W25" s="61"/>
      <c r="X25" s="11"/>
      <c r="Y25" s="61"/>
      <c r="Z25" s="61"/>
      <c r="AA25" s="61"/>
      <c r="AB25" s="61"/>
      <c r="AC25" s="11"/>
      <c r="AD25" s="61"/>
      <c r="AE25" s="61"/>
      <c r="AF25" s="61"/>
      <c r="AG25" s="61"/>
      <c r="AH25" s="11"/>
      <c r="AI25" s="61"/>
      <c r="AJ25" s="61"/>
      <c r="AK25" s="61"/>
      <c r="AL25" s="61"/>
      <c r="AM25" s="62"/>
      <c r="AN25" s="18"/>
      <c r="AO25"/>
      <c r="AP25"/>
    </row>
    <row r="26" spans="1:42" ht="18" customHeight="1" x14ac:dyDescent="0.25">
      <c r="A26" s="14"/>
      <c r="B26" s="15"/>
      <c r="C26" s="7"/>
      <c r="D26" s="61"/>
      <c r="E26" s="61"/>
      <c r="F26" s="61"/>
      <c r="G26" s="61"/>
      <c r="H26" s="61"/>
      <c r="I26" s="11"/>
      <c r="J26" s="61"/>
      <c r="K26" s="61"/>
      <c r="L26" s="61"/>
      <c r="M26" s="61"/>
      <c r="N26" s="11"/>
      <c r="O26" s="61"/>
      <c r="P26" s="61"/>
      <c r="Q26" s="61"/>
      <c r="R26" s="61"/>
      <c r="S26" s="11"/>
      <c r="T26" s="61"/>
      <c r="U26" s="61"/>
      <c r="V26" s="61"/>
      <c r="W26" s="61"/>
      <c r="X26" s="11"/>
      <c r="Y26" s="61"/>
      <c r="Z26" s="61"/>
      <c r="AA26" s="61"/>
      <c r="AB26" s="61"/>
      <c r="AC26" s="11"/>
      <c r="AD26" s="61"/>
      <c r="AE26" s="61"/>
      <c r="AF26" s="61"/>
      <c r="AG26" s="61"/>
      <c r="AH26" s="11"/>
      <c r="AI26" s="61"/>
      <c r="AJ26" s="61"/>
      <c r="AK26" s="61"/>
      <c r="AL26" s="61"/>
      <c r="AM26" s="62"/>
      <c r="AN26" s="18"/>
      <c r="AO26"/>
      <c r="AP26"/>
    </row>
    <row r="27" spans="1:42" ht="18" customHeight="1" x14ac:dyDescent="0.25">
      <c r="A27" s="14"/>
      <c r="B27" s="15"/>
      <c r="C27" s="7"/>
      <c r="D27" s="61"/>
      <c r="E27" s="61"/>
      <c r="F27" s="61"/>
      <c r="G27" s="61"/>
      <c r="H27" s="61"/>
      <c r="I27" s="11"/>
      <c r="J27" s="61"/>
      <c r="K27" s="61"/>
      <c r="L27" s="61"/>
      <c r="M27" s="61"/>
      <c r="N27" s="11"/>
      <c r="O27" s="61"/>
      <c r="P27" s="61"/>
      <c r="Q27" s="61"/>
      <c r="R27" s="61"/>
      <c r="S27" s="11"/>
      <c r="T27" s="61"/>
      <c r="U27" s="61"/>
      <c r="V27" s="61"/>
      <c r="W27" s="61"/>
      <c r="X27" s="11"/>
      <c r="Y27" s="61"/>
      <c r="Z27" s="61"/>
      <c r="AA27" s="61"/>
      <c r="AB27" s="61"/>
      <c r="AC27" s="11"/>
      <c r="AD27" s="61"/>
      <c r="AE27" s="61"/>
      <c r="AF27" s="61"/>
      <c r="AG27" s="61"/>
      <c r="AH27" s="11"/>
      <c r="AI27" s="61"/>
      <c r="AJ27" s="61"/>
      <c r="AK27" s="61"/>
      <c r="AL27" s="61"/>
      <c r="AM27" s="62"/>
      <c r="AN27" s="18"/>
      <c r="AO27"/>
      <c r="AP27"/>
    </row>
    <row r="28" spans="1:42" ht="18" customHeight="1" x14ac:dyDescent="0.25">
      <c r="A28" s="14"/>
      <c r="B28" s="15"/>
      <c r="C28" s="7"/>
      <c r="D28" s="61"/>
      <c r="E28" s="61"/>
      <c r="F28" s="61"/>
      <c r="G28" s="61"/>
      <c r="H28" s="61"/>
      <c r="I28" s="11"/>
      <c r="J28" s="61"/>
      <c r="K28" s="61"/>
      <c r="L28" s="61"/>
      <c r="M28" s="61"/>
      <c r="N28" s="11"/>
      <c r="O28" s="61"/>
      <c r="P28" s="61"/>
      <c r="Q28" s="61"/>
      <c r="R28" s="61"/>
      <c r="S28" s="11"/>
      <c r="T28" s="61"/>
      <c r="U28" s="61"/>
      <c r="V28" s="61"/>
      <c r="W28" s="61"/>
      <c r="X28" s="11"/>
      <c r="Y28" s="61"/>
      <c r="Z28" s="61"/>
      <c r="AA28" s="61"/>
      <c r="AB28" s="61"/>
      <c r="AC28" s="11"/>
      <c r="AD28" s="61"/>
      <c r="AE28" s="61"/>
      <c r="AF28" s="61"/>
      <c r="AG28" s="61"/>
      <c r="AH28" s="11"/>
      <c r="AI28" s="61"/>
      <c r="AJ28" s="61"/>
      <c r="AK28" s="61"/>
      <c r="AL28" s="61"/>
      <c r="AM28" s="62"/>
      <c r="AN28" s="18"/>
      <c r="AO28"/>
      <c r="AP28"/>
    </row>
    <row r="29" spans="1:42" ht="18" customHeight="1" x14ac:dyDescent="0.25">
      <c r="A29" s="14"/>
      <c r="B29" s="15"/>
      <c r="C29" s="7"/>
      <c r="D29" s="61"/>
      <c r="E29" s="61"/>
      <c r="F29" s="61"/>
      <c r="G29" s="61"/>
      <c r="H29" s="61"/>
      <c r="I29" s="11"/>
      <c r="J29" s="61"/>
      <c r="K29" s="61"/>
      <c r="L29" s="61"/>
      <c r="M29" s="61"/>
      <c r="N29" s="11"/>
      <c r="O29" s="61"/>
      <c r="P29" s="61"/>
      <c r="Q29" s="61"/>
      <c r="R29" s="61"/>
      <c r="S29" s="11"/>
      <c r="T29" s="61"/>
      <c r="U29" s="61"/>
      <c r="V29" s="61"/>
      <c r="W29" s="61"/>
      <c r="X29" s="11"/>
      <c r="Y29" s="61"/>
      <c r="Z29" s="61"/>
      <c r="AA29" s="61"/>
      <c r="AB29" s="61"/>
      <c r="AC29" s="11"/>
      <c r="AD29" s="61"/>
      <c r="AE29" s="61"/>
      <c r="AF29" s="61"/>
      <c r="AG29" s="61"/>
      <c r="AH29" s="11"/>
      <c r="AI29" s="61"/>
      <c r="AJ29" s="61"/>
      <c r="AK29" s="61"/>
      <c r="AL29" s="61"/>
      <c r="AM29" s="62"/>
      <c r="AN29" s="18"/>
      <c r="AO29"/>
      <c r="AP29"/>
    </row>
    <row r="30" spans="1:42" ht="18" customHeight="1" x14ac:dyDescent="0.25">
      <c r="A30" s="14"/>
      <c r="B30" s="15"/>
      <c r="C30" s="7"/>
      <c r="D30" s="58"/>
      <c r="E30" s="58"/>
      <c r="F30" s="58"/>
      <c r="G30" s="58"/>
      <c r="H30" s="58"/>
      <c r="I30" s="11"/>
      <c r="J30" s="58"/>
      <c r="K30" s="58"/>
      <c r="L30" s="58"/>
      <c r="M30" s="58"/>
      <c r="N30" s="11"/>
      <c r="O30" s="58"/>
      <c r="P30" s="58"/>
      <c r="Q30" s="58"/>
      <c r="R30" s="58"/>
      <c r="S30" s="11"/>
      <c r="T30" s="58"/>
      <c r="U30" s="58"/>
      <c r="V30" s="58"/>
      <c r="W30" s="58"/>
      <c r="X30" s="11"/>
      <c r="Y30" s="58"/>
      <c r="Z30" s="58"/>
      <c r="AA30" s="58"/>
      <c r="AB30" s="58"/>
      <c r="AC30" s="11"/>
      <c r="AD30" s="58"/>
      <c r="AE30" s="58"/>
      <c r="AF30" s="58"/>
      <c r="AG30" s="58"/>
      <c r="AH30" s="11"/>
      <c r="AI30" s="58"/>
      <c r="AJ30" s="58"/>
      <c r="AK30" s="58"/>
      <c r="AL30" s="58"/>
      <c r="AM30" s="63"/>
      <c r="AN30" s="18"/>
      <c r="AO30"/>
      <c r="AP30"/>
    </row>
    <row r="31" spans="1:42" ht="18" customHeight="1" thickBot="1" x14ac:dyDescent="0.3">
      <c r="A31" s="14"/>
      <c r="B31" s="15"/>
      <c r="C31" s="8"/>
      <c r="D31" s="56"/>
      <c r="E31" s="56"/>
      <c r="F31" s="56"/>
      <c r="G31" s="56"/>
      <c r="H31" s="56"/>
      <c r="I31" s="12"/>
      <c r="J31" s="56"/>
      <c r="K31" s="56"/>
      <c r="L31" s="56"/>
      <c r="M31" s="56"/>
      <c r="N31" s="12"/>
      <c r="O31" s="56"/>
      <c r="P31" s="56"/>
      <c r="Q31" s="56"/>
      <c r="R31" s="56"/>
      <c r="S31" s="12"/>
      <c r="T31" s="56"/>
      <c r="U31" s="56"/>
      <c r="V31" s="56"/>
      <c r="W31" s="56"/>
      <c r="X31" s="12"/>
      <c r="Y31" s="56"/>
      <c r="Z31" s="56"/>
      <c r="AA31" s="56"/>
      <c r="AB31" s="56"/>
      <c r="AC31" s="12"/>
      <c r="AD31" s="56"/>
      <c r="AE31" s="56"/>
      <c r="AF31" s="56"/>
      <c r="AG31" s="56"/>
      <c r="AH31" s="12"/>
      <c r="AI31" s="56"/>
      <c r="AJ31" s="56"/>
      <c r="AK31" s="56"/>
      <c r="AL31" s="56"/>
      <c r="AM31" s="57"/>
      <c r="AN31" s="18"/>
      <c r="AO31"/>
      <c r="AP31"/>
    </row>
    <row r="32" spans="1:42" ht="18" customHeight="1" x14ac:dyDescent="0.25">
      <c r="A32" s="14"/>
      <c r="B32" s="15"/>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18"/>
      <c r="AO32"/>
      <c r="AP32"/>
    </row>
    <row r="33" spans="1:42" ht="18" customHeight="1" thickBot="1" x14ac:dyDescent="0.3">
      <c r="A33" s="14"/>
      <c r="B33" s="15"/>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c r="AP33"/>
    </row>
    <row r="34" spans="1:42" ht="30" customHeight="1" thickBot="1" x14ac:dyDescent="0.3">
      <c r="A34" s="14"/>
      <c r="B34" s="15"/>
      <c r="C34" s="44" t="s">
        <v>4</v>
      </c>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6"/>
      <c r="AN34" s="18"/>
      <c r="AO34"/>
      <c r="AP34"/>
    </row>
    <row r="35" spans="1:42" s="22" customFormat="1" ht="21" customHeight="1" x14ac:dyDescent="0.3">
      <c r="A35" s="23"/>
      <c r="B35" s="24"/>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9"/>
      <c r="AN35" s="18"/>
      <c r="AO35"/>
      <c r="AP35"/>
    </row>
    <row r="36" spans="1:42" s="22" customFormat="1" ht="21" customHeight="1" x14ac:dyDescent="0.3">
      <c r="A36" s="23"/>
      <c r="B36" s="24"/>
      <c r="C36" s="77"/>
      <c r="D36" s="78"/>
      <c r="E36" s="78"/>
      <c r="F36" s="78"/>
      <c r="G36" s="78"/>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c r="AL36" s="78"/>
      <c r="AM36" s="79"/>
      <c r="AN36" s="18"/>
      <c r="AO36"/>
      <c r="AP36"/>
    </row>
    <row r="37" spans="1:42" ht="18" customHeight="1" x14ac:dyDescent="0.25">
      <c r="A37" s="14"/>
      <c r="B37" s="15"/>
      <c r="C37" s="50"/>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2"/>
      <c r="AN37" s="18"/>
      <c r="AO37"/>
      <c r="AP37"/>
    </row>
    <row r="38" spans="1:42" ht="18" customHeight="1" thickBot="1" x14ac:dyDescent="0.3">
      <c r="A38" s="14"/>
      <c r="B38" s="15"/>
      <c r="C38" s="53"/>
      <c r="D38" s="54"/>
      <c r="E38" s="54"/>
      <c r="F38" s="54"/>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54"/>
      <c r="AM38" s="55"/>
      <c r="AN38" s="18"/>
      <c r="AO38"/>
      <c r="AP38"/>
    </row>
    <row r="39" spans="1:42" ht="18" customHeight="1" x14ac:dyDescent="0.25">
      <c r="A39" s="14"/>
      <c r="B39" s="15"/>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row>
    <row r="40" spans="1:42" customFormat="1" ht="18" customHeight="1" x14ac:dyDescent="0.25"/>
    <row r="41" spans="1:42" ht="18" customHeight="1" x14ac:dyDescent="0.25">
      <c r="A41" s="14"/>
      <c r="B41" s="14"/>
      <c r="C41"/>
      <c r="D41"/>
      <c r="E41"/>
      <c r="F41"/>
      <c r="G41"/>
      <c r="H41"/>
      <c r="I41"/>
      <c r="J41"/>
      <c r="K41"/>
      <c r="L41"/>
      <c r="M41"/>
      <c r="N41"/>
      <c r="O41"/>
      <c r="P41"/>
      <c r="Q41"/>
      <c r="R41"/>
      <c r="S41"/>
      <c r="T41"/>
      <c r="U41"/>
      <c r="V41"/>
      <c r="W41"/>
      <c r="X41"/>
      <c r="Y41"/>
      <c r="Z41"/>
      <c r="AA41"/>
      <c r="AB41"/>
      <c r="AC41"/>
      <c r="AD41"/>
      <c r="AE41"/>
      <c r="AF41"/>
      <c r="AG41"/>
      <c r="AH41"/>
      <c r="AI41"/>
      <c r="AJ41"/>
      <c r="AK41"/>
      <c r="AL41"/>
      <c r="AM41"/>
      <c r="AN41" s="14"/>
      <c r="AO41"/>
    </row>
    <row r="42" spans="1:42" ht="18" customHeight="1" x14ac:dyDescent="0.25">
      <c r="A42" s="14"/>
      <c r="B42" s="14"/>
      <c r="C42"/>
      <c r="D42"/>
      <c r="E42"/>
      <c r="F42"/>
      <c r="G42"/>
      <c r="H42"/>
      <c r="I42"/>
      <c r="J42"/>
      <c r="K42"/>
      <c r="L42"/>
      <c r="M42"/>
      <c r="N42"/>
      <c r="O42"/>
      <c r="P42"/>
      <c r="Q42"/>
      <c r="R42"/>
      <c r="S42"/>
      <c r="T42"/>
      <c r="U42"/>
      <c r="V42"/>
      <c r="W42"/>
      <c r="X42"/>
      <c r="Y42"/>
      <c r="Z42"/>
      <c r="AA42"/>
      <c r="AB42"/>
      <c r="AC42"/>
      <c r="AD42"/>
      <c r="AE42"/>
      <c r="AF42"/>
      <c r="AG42"/>
      <c r="AH42"/>
      <c r="AI42"/>
      <c r="AJ42"/>
      <c r="AK42"/>
      <c r="AL42"/>
      <c r="AM42"/>
      <c r="AN42" s="14"/>
      <c r="AO42"/>
    </row>
  </sheetData>
  <sheetProtection selectLockedCells="1"/>
  <mergeCells count="155">
    <mergeCell ref="C36:AM36"/>
    <mergeCell ref="AH15:AI16"/>
    <mergeCell ref="C7:M7"/>
    <mergeCell ref="C8:M8"/>
    <mergeCell ref="C9:M9"/>
    <mergeCell ref="C10:M10"/>
    <mergeCell ref="C11:M11"/>
    <mergeCell ref="C12:M12"/>
    <mergeCell ref="C15:D16"/>
    <mergeCell ref="AC11:AM11"/>
    <mergeCell ref="AC12:AM12"/>
    <mergeCell ref="Q11:Z11"/>
    <mergeCell ref="Q12:Z12"/>
    <mergeCell ref="E15:H15"/>
    <mergeCell ref="E16:H16"/>
    <mergeCell ref="X15:Y16"/>
    <mergeCell ref="Z15:AB15"/>
    <mergeCell ref="Z16:AB16"/>
    <mergeCell ref="AC15:AD16"/>
    <mergeCell ref="AE15:AG15"/>
    <mergeCell ref="AE16:AG16"/>
    <mergeCell ref="AJ15:AL15"/>
    <mergeCell ref="AJ16:AL16"/>
    <mergeCell ref="D17:H17"/>
    <mergeCell ref="AC7:AM7"/>
    <mergeCell ref="AC8:AM8"/>
    <mergeCell ref="AC9:AM9"/>
    <mergeCell ref="AC10:AM10"/>
    <mergeCell ref="Q4:U4"/>
    <mergeCell ref="I15:J16"/>
    <mergeCell ref="K15:M15"/>
    <mergeCell ref="K16:M16"/>
    <mergeCell ref="N15:O16"/>
    <mergeCell ref="P15:R15"/>
    <mergeCell ref="P16:R16"/>
    <mergeCell ref="S15:T16"/>
    <mergeCell ref="U15:W15"/>
    <mergeCell ref="U16:W16"/>
    <mergeCell ref="D18:H18"/>
    <mergeCell ref="D19:H19"/>
    <mergeCell ref="D20:H20"/>
    <mergeCell ref="D21:H21"/>
    <mergeCell ref="D22:H22"/>
    <mergeCell ref="J17:M17"/>
    <mergeCell ref="V4:Z4"/>
    <mergeCell ref="Q7:Z7"/>
    <mergeCell ref="Q8:Z8"/>
    <mergeCell ref="Q9:Z9"/>
    <mergeCell ref="Q10:Z10"/>
    <mergeCell ref="D28:H28"/>
    <mergeCell ref="D29:H29"/>
    <mergeCell ref="D30:H30"/>
    <mergeCell ref="D31:H31"/>
    <mergeCell ref="J30:M30"/>
    <mergeCell ref="J31:M31"/>
    <mergeCell ref="D23:H23"/>
    <mergeCell ref="D24:H24"/>
    <mergeCell ref="D25:H25"/>
    <mergeCell ref="D26:H26"/>
    <mergeCell ref="D27:H27"/>
    <mergeCell ref="O30:R30"/>
    <mergeCell ref="O25:R25"/>
    <mergeCell ref="O26:R26"/>
    <mergeCell ref="O17:R17"/>
    <mergeCell ref="J18:M18"/>
    <mergeCell ref="J19:M19"/>
    <mergeCell ref="J20:M20"/>
    <mergeCell ref="J21:M21"/>
    <mergeCell ref="J22:M22"/>
    <mergeCell ref="J23:M23"/>
    <mergeCell ref="J24:M24"/>
    <mergeCell ref="O18:R18"/>
    <mergeCell ref="O19:R19"/>
    <mergeCell ref="O20:R20"/>
    <mergeCell ref="O21:R21"/>
    <mergeCell ref="O22:R22"/>
    <mergeCell ref="O23:R23"/>
    <mergeCell ref="O24:R24"/>
    <mergeCell ref="J25:M25"/>
    <mergeCell ref="J26:M26"/>
    <mergeCell ref="J27:M27"/>
    <mergeCell ref="J28:M28"/>
    <mergeCell ref="J29:M29"/>
    <mergeCell ref="AD22:AG22"/>
    <mergeCell ref="AD23:AG23"/>
    <mergeCell ref="AD24:AG24"/>
    <mergeCell ref="AD25:AG25"/>
    <mergeCell ref="AD26:AG26"/>
    <mergeCell ref="O31:R31"/>
    <mergeCell ref="T17:W17"/>
    <mergeCell ref="T18:W18"/>
    <mergeCell ref="T19:W19"/>
    <mergeCell ref="T20:W20"/>
    <mergeCell ref="T21:W21"/>
    <mergeCell ref="T22:W22"/>
    <mergeCell ref="T23:W23"/>
    <mergeCell ref="T24:W24"/>
    <mergeCell ref="T25:W25"/>
    <mergeCell ref="T26:W26"/>
    <mergeCell ref="T27:W27"/>
    <mergeCell ref="T28:W28"/>
    <mergeCell ref="T29:W29"/>
    <mergeCell ref="T30:W30"/>
    <mergeCell ref="T31:W31"/>
    <mergeCell ref="O27:R27"/>
    <mergeCell ref="O28:R28"/>
    <mergeCell ref="O29:R29"/>
    <mergeCell ref="AI30:AM30"/>
    <mergeCell ref="Y29:AB29"/>
    <mergeCell ref="Y30:AB30"/>
    <mergeCell ref="Y31:AB31"/>
    <mergeCell ref="AD17:AG17"/>
    <mergeCell ref="AD27:AG27"/>
    <mergeCell ref="AD28:AG28"/>
    <mergeCell ref="AD29:AG29"/>
    <mergeCell ref="Y17:AB17"/>
    <mergeCell ref="Y18:AB18"/>
    <mergeCell ref="Y19:AB19"/>
    <mergeCell ref="Y20:AB20"/>
    <mergeCell ref="Y21:AB21"/>
    <mergeCell ref="Y22:AB22"/>
    <mergeCell ref="Y23:AB23"/>
    <mergeCell ref="Y24:AB24"/>
    <mergeCell ref="Y25:AB25"/>
    <mergeCell ref="Y26:AB26"/>
    <mergeCell ref="Y27:AB27"/>
    <mergeCell ref="Y28:AB28"/>
    <mergeCell ref="AD18:AG18"/>
    <mergeCell ref="AD19:AG19"/>
    <mergeCell ref="AD20:AG20"/>
    <mergeCell ref="AD21:AG21"/>
    <mergeCell ref="C3:AM3"/>
    <mergeCell ref="C6:M6"/>
    <mergeCell ref="P6:Z6"/>
    <mergeCell ref="AC6:AM6"/>
    <mergeCell ref="C34:AM34"/>
    <mergeCell ref="C35:AM35"/>
    <mergeCell ref="C37:AM37"/>
    <mergeCell ref="C38:AM38"/>
    <mergeCell ref="AI31:AM31"/>
    <mergeCell ref="AD30:AG30"/>
    <mergeCell ref="AD31:AG31"/>
    <mergeCell ref="AI17:AM17"/>
    <mergeCell ref="AI18:AM18"/>
    <mergeCell ref="AI19:AM19"/>
    <mergeCell ref="AI20:AM20"/>
    <mergeCell ref="AI21:AM21"/>
    <mergeCell ref="AI22:AM22"/>
    <mergeCell ref="AI23:AM23"/>
    <mergeCell ref="AI24:AM24"/>
    <mergeCell ref="AI25:AM25"/>
    <mergeCell ref="AI26:AM26"/>
    <mergeCell ref="AI27:AM27"/>
    <mergeCell ref="AI28:AM28"/>
    <mergeCell ref="AI29:AM29"/>
  </mergeCells>
  <conditionalFormatting sqref="C17:H31">
    <cfRule type="expression" dxfId="50" priority="23">
      <formula>DateDébut+0=TODAY()</formula>
    </cfRule>
  </conditionalFormatting>
  <conditionalFormatting sqref="C1:AM1 C4:AM5 C6:C12 O13:AM13 C15 E15:E16 C17:D31 C35:C38 C43:AM1048576">
    <cfRule type="cellIs" dxfId="49" priority="98" operator="equal">
      <formula>"✔"</formula>
    </cfRule>
    <cfRule type="cellIs" dxfId="48" priority="99" operator="equal">
      <formula>"✖"</formula>
    </cfRule>
  </conditionalFormatting>
  <conditionalFormatting sqref="I15">
    <cfRule type="cellIs" dxfId="47" priority="83" operator="equal">
      <formula>"✖"</formula>
    </cfRule>
    <cfRule type="cellIs" dxfId="46" priority="82" operator="equal">
      <formula>"✔"</formula>
    </cfRule>
  </conditionalFormatting>
  <conditionalFormatting sqref="I17:J31">
    <cfRule type="cellIs" dxfId="45" priority="26" operator="equal">
      <formula>"✔"</formula>
    </cfRule>
    <cfRule type="cellIs" dxfId="44" priority="27" operator="equal">
      <formula>"✖"</formula>
    </cfRule>
  </conditionalFormatting>
  <conditionalFormatting sqref="I17:M31">
    <cfRule type="expression" dxfId="43" priority="22">
      <formula>DateDébut+1=TODAY()</formula>
    </cfRule>
  </conditionalFormatting>
  <conditionalFormatting sqref="K15:K16">
    <cfRule type="cellIs" dxfId="42" priority="16" operator="equal">
      <formula>"✖"</formula>
    </cfRule>
    <cfRule type="cellIs" dxfId="41" priority="15" operator="equal">
      <formula>"✔"</formula>
    </cfRule>
  </conditionalFormatting>
  <conditionalFormatting sqref="N6:N13">
    <cfRule type="cellIs" dxfId="40" priority="85" operator="equal">
      <formula>"✖"</formula>
    </cfRule>
    <cfRule type="cellIs" dxfId="39" priority="84" operator="equal">
      <formula>"✔"</formula>
    </cfRule>
  </conditionalFormatting>
  <conditionalFormatting sqref="N15">
    <cfRule type="cellIs" dxfId="38" priority="81" operator="equal">
      <formula>"✖"</formula>
    </cfRule>
    <cfRule type="cellIs" dxfId="37" priority="80" operator="equal">
      <formula>"✔"</formula>
    </cfRule>
  </conditionalFormatting>
  <conditionalFormatting sqref="N17:O31">
    <cfRule type="cellIs" dxfId="36" priority="28" operator="equal">
      <formula>"✔"</formula>
    </cfRule>
    <cfRule type="cellIs" dxfId="35" priority="29" operator="equal">
      <formula>"✖"</formula>
    </cfRule>
  </conditionalFormatting>
  <conditionalFormatting sqref="N17:R31">
    <cfRule type="expression" dxfId="34" priority="21">
      <formula>DateDébut+2=TODAY()</formula>
    </cfRule>
  </conditionalFormatting>
  <conditionalFormatting sqref="O6:P12">
    <cfRule type="cellIs" dxfId="33" priority="3" operator="equal">
      <formula>"✔"</formula>
    </cfRule>
    <cfRule type="cellIs" dxfId="32" priority="4" operator="equal">
      <formula>"✖"</formula>
    </cfRule>
  </conditionalFormatting>
  <conditionalFormatting sqref="P15:P16">
    <cfRule type="cellIs" dxfId="31" priority="13" operator="equal">
      <formula>"✔"</formula>
    </cfRule>
    <cfRule type="cellIs" dxfId="30" priority="14" operator="equal">
      <formula>"✖"</formula>
    </cfRule>
  </conditionalFormatting>
  <conditionalFormatting sqref="S15">
    <cfRule type="cellIs" dxfId="29" priority="78" operator="equal">
      <formula>"✔"</formula>
    </cfRule>
    <cfRule type="cellIs" dxfId="28" priority="79" operator="equal">
      <formula>"✖"</formula>
    </cfRule>
  </conditionalFormatting>
  <conditionalFormatting sqref="S17:T31">
    <cfRule type="cellIs" dxfId="27" priority="30" operator="equal">
      <formula>"✔"</formula>
    </cfRule>
    <cfRule type="cellIs" dxfId="26" priority="31" operator="equal">
      <formula>"✖"</formula>
    </cfRule>
  </conditionalFormatting>
  <conditionalFormatting sqref="S17:W31">
    <cfRule type="expression" dxfId="25" priority="20">
      <formula>DateDébut+3=TODAY()</formula>
    </cfRule>
  </conditionalFormatting>
  <conditionalFormatting sqref="U15:U16">
    <cfRule type="cellIs" dxfId="24" priority="11" operator="equal">
      <formula>"✔"</formula>
    </cfRule>
    <cfRule type="cellIs" dxfId="23" priority="12" operator="equal">
      <formula>"✖"</formula>
    </cfRule>
  </conditionalFormatting>
  <conditionalFormatting sqref="X15">
    <cfRule type="cellIs" dxfId="22" priority="76" operator="equal">
      <formula>"✔"</formula>
    </cfRule>
    <cfRule type="cellIs" dxfId="21" priority="77" operator="equal">
      <formula>"✖"</formula>
    </cfRule>
  </conditionalFormatting>
  <conditionalFormatting sqref="X17:Y31">
    <cfRule type="cellIs" dxfId="20" priority="32" operator="equal">
      <formula>"✔"</formula>
    </cfRule>
    <cfRule type="cellIs" dxfId="19" priority="33" operator="equal">
      <formula>"✖"</formula>
    </cfRule>
  </conditionalFormatting>
  <conditionalFormatting sqref="X17:AB31">
    <cfRule type="expression" dxfId="18" priority="19">
      <formula>DateDébut+4=TODAY()</formula>
    </cfRule>
  </conditionalFormatting>
  <conditionalFormatting sqref="Z15:Z16">
    <cfRule type="cellIs" dxfId="17" priority="9" operator="equal">
      <formula>"✔"</formula>
    </cfRule>
    <cfRule type="cellIs" dxfId="16" priority="10" operator="equal">
      <formula>"✖"</formula>
    </cfRule>
  </conditionalFormatting>
  <conditionalFormatting sqref="AA6:AC12">
    <cfRule type="cellIs" dxfId="15" priority="2" operator="equal">
      <formula>"✖"</formula>
    </cfRule>
    <cfRule type="cellIs" dxfId="14" priority="1" operator="equal">
      <formula>"✔"</formula>
    </cfRule>
  </conditionalFormatting>
  <conditionalFormatting sqref="AC15">
    <cfRule type="cellIs" dxfId="13" priority="74" operator="equal">
      <formula>"✔"</formula>
    </cfRule>
    <cfRule type="cellIs" dxfId="12" priority="75" operator="equal">
      <formula>"✖"</formula>
    </cfRule>
  </conditionalFormatting>
  <conditionalFormatting sqref="AC17:AD31">
    <cfRule type="cellIs" dxfId="11" priority="35" operator="equal">
      <formula>"✖"</formula>
    </cfRule>
    <cfRule type="cellIs" dxfId="10" priority="34" operator="equal">
      <formula>"✔"</formula>
    </cfRule>
  </conditionalFormatting>
  <conditionalFormatting sqref="AC17:AG31">
    <cfRule type="expression" dxfId="9" priority="18">
      <formula>DateDébut+5=TODAY()</formula>
    </cfRule>
  </conditionalFormatting>
  <conditionalFormatting sqref="AE15:AE16">
    <cfRule type="cellIs" dxfId="8" priority="8" operator="equal">
      <formula>"✖"</formula>
    </cfRule>
    <cfRule type="cellIs" dxfId="7" priority="7" operator="equal">
      <formula>"✔"</formula>
    </cfRule>
  </conditionalFormatting>
  <conditionalFormatting sqref="AH15">
    <cfRule type="cellIs" dxfId="6" priority="72" operator="equal">
      <formula>"✔"</formula>
    </cfRule>
    <cfRule type="cellIs" dxfId="5" priority="73" operator="equal">
      <formula>"✖"</formula>
    </cfRule>
  </conditionalFormatting>
  <conditionalFormatting sqref="AH17:AI31">
    <cfRule type="cellIs" dxfId="4" priority="47" operator="equal">
      <formula>"✖"</formula>
    </cfRule>
    <cfRule type="cellIs" dxfId="3" priority="46" operator="equal">
      <formula>"✔"</formula>
    </cfRule>
  </conditionalFormatting>
  <conditionalFormatting sqref="AH17:AM31">
    <cfRule type="expression" dxfId="2" priority="17">
      <formula>DateDébut+6=TODAY()</formula>
    </cfRule>
  </conditionalFormatting>
  <conditionalFormatting sqref="AJ15:AJ16 AM15:AM16">
    <cfRule type="cellIs" dxfId="1" priority="5" operator="equal">
      <formula>"✔"</formula>
    </cfRule>
    <cfRule type="cellIs" dxfId="0" priority="6" operator="equal">
      <formula>"✖"</formula>
    </cfRule>
  </conditionalFormatting>
  <dataValidations count="3">
    <dataValidation type="list" allowBlank="1" showInputMessage="1" showErrorMessage="1" sqref="C17:C31 P7:P12 S17:S31 X17:X31 AC17:AC31 N17:N31 AH17:AH31 I17:I31" xr:uid="{869C72E2-BA1F-408A-B01A-DC1B9E7A3AC9}">
      <formula1>"✔,✖"</formula1>
    </dataValidation>
    <dataValidation allowBlank="1" showInputMessage="1" showErrorMessage="1" prompt="Sélectionnez la date de début de la semaine dans cette cellule" sqref="V4:Z4" xr:uid="{5C0BAD3D-2CA8-4BB4-8D3E-0866A6CB286B}"/>
    <dataValidation allowBlank="1" showInputMessage="1" showErrorMessage="1" promptTitle="Planning hebdomadaire" prompt="Respectez vos échéances grâce à ce planificateur hebdomadaire. Utilisez la disposition hebdomadaire du calendrier pour suivre les objectifs et priorités sur le côté. Le calendrier met en évidence la date du jour via la mise en forme conditionnelle." sqref="A1" xr:uid="{97914566-402F-4A8D-971E-471C2F2F7D5B}"/>
  </dataValidations>
  <pageMargins left="0.7" right="0.7" top="0.75" bottom="0.75" header="0.3" footer="0.3"/>
  <pageSetup paperSize="9" scale="56" orientation="landscape" r:id="rId1"/>
  <ignoredErrors>
    <ignoredError sqref="V4"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atus xmlns="71af3243-3dd4-4a8d-8c0d-dd76da1f02a5">Not started</Status>
    <MediaServiceKeyPoints xmlns="71af3243-3dd4-4a8d-8c0d-dd76da1f02a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2" ma:contentTypeDescription="Create a new document." ma:contentTypeScope="" ma:versionID="46e0ad8bcb937777a496f4378509b82b">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3afd91b9dddacb5807afd727ccca0e2e"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2: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Status" ma:index="19" nillable="true" ma:displayName="Status" ma:default="Not started" ma:format="Dropdown" ma:internalName="Status">
      <xsd:simpleType>
        <xsd:restriction base="dms:Choice">
          <xsd:enumeration value="Not started"/>
          <xsd:enumeration value="In Progress"/>
          <xsd:enumeration value="Completed"/>
        </xsd:restriction>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1C0559-A3A8-404B-B3C9-59977EEF143B}">
  <ds:schemaRefs>
    <ds:schemaRef ds:uri="http://schemas.microsoft.com/office/2006/metadata/properties"/>
    <ds:schemaRef ds:uri="http://schemas.microsoft.com/office/infopath/2007/PartnerControls"/>
    <ds:schemaRef ds:uri="71af3243-3dd4-4a8d-8c0d-dd76da1f02a5"/>
  </ds:schemaRefs>
</ds:datastoreItem>
</file>

<file path=customXml/itemProps2.xml><?xml version="1.0" encoding="utf-8"?>
<ds:datastoreItem xmlns:ds="http://schemas.openxmlformats.org/officeDocument/2006/customXml" ds:itemID="{D895C161-5F30-4256-BAD3-309A58746C18}">
  <ds:schemaRefs>
    <ds:schemaRef ds:uri="http://schemas.microsoft.com/sharepoint/v3/contenttype/forms"/>
  </ds:schemaRefs>
</ds:datastoreItem>
</file>

<file path=customXml/itemProps3.xml><?xml version="1.0" encoding="utf-8"?>
<ds:datastoreItem xmlns:ds="http://schemas.openxmlformats.org/officeDocument/2006/customXml" ds:itemID="{7C3BEF7D-0560-4D92-8503-510D68BBAB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TM66910461</Templat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Planning hebdomadaire</vt:lpstr>
      <vt:lpstr>DateDébut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2019-10-10T14:02:30Z</dcterms:created>
  <dcterms:modified xsi:type="dcterms:W3CDTF">2026-05-13T08:19:45Z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